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rozpoctar.4roads\OneDrive\__4R\24\04 Buštěhrad průtah\SP\V 07\Neoceněné soupisy prací\"/>
    </mc:Choice>
  </mc:AlternateContent>
  <bookViews>
    <workbookView xWindow="0" yWindow="0" windowWidth="0" windowHeight="0"/>
  </bookViews>
  <sheets>
    <sheet name="Rekapitulace" sheetId="46" r:id="rId1"/>
    <sheet name="SO 000" sheetId="2" r:id="rId2"/>
    <sheet name="SO 020" sheetId="3" r:id="rId3"/>
    <sheet name="SO 101" sheetId="4" r:id="rId4"/>
    <sheet name="SO 102" sheetId="5" r:id="rId5"/>
    <sheet name="SO 102.1" sheetId="6" r:id="rId6"/>
    <sheet name="SO 103.1" sheetId="7" r:id="rId7"/>
    <sheet name="SO 103.2" sheetId="8" r:id="rId8"/>
    <sheet name="SO 104" sheetId="9" r:id="rId9"/>
    <sheet name="SO 191" sheetId="10" r:id="rId10"/>
    <sheet name="SO 192" sheetId="11" r:id="rId11"/>
    <sheet name="SO 193" sheetId="12" r:id="rId12"/>
    <sheet name="SO 194" sheetId="13" r:id="rId13"/>
    <sheet name="SO 301" sheetId="14" r:id="rId14"/>
    <sheet name="SO 302" sheetId="15" r:id="rId15"/>
    <sheet name="SO 303" sheetId="16" r:id="rId16"/>
    <sheet name="SO 304" sheetId="17" r:id="rId17"/>
    <sheet name="SO 330" sheetId="18" r:id="rId18"/>
    <sheet name="SO 331" sheetId="19" r:id="rId19"/>
    <sheet name="SO 332" sheetId="20" r:id="rId20"/>
    <sheet name="SO 340" sheetId="21" r:id="rId21"/>
    <sheet name="SO 341" sheetId="22" r:id="rId22"/>
    <sheet name="SO 342" sheetId="23" r:id="rId23"/>
    <sheet name="SO 361" sheetId="24" r:id="rId24"/>
    <sheet name="SO 362" sheetId="25" r:id="rId25"/>
    <sheet name="SO 44003" sheetId="26" r:id="rId26"/>
    <sheet name="SO 44004" sheetId="27" r:id="rId27"/>
    <sheet name="SO 44006" sheetId="28" r:id="rId28"/>
    <sheet name="SO 44007" sheetId="29" r:id="rId29"/>
    <sheet name="SO 44008" sheetId="30" r:id="rId30"/>
    <sheet name="SO 44013" sheetId="31" r:id="rId31"/>
    <sheet name="SO 44015" sheetId="32" r:id="rId32"/>
    <sheet name="SO 44016" sheetId="33" r:id="rId33"/>
    <sheet name="SO 44018" sheetId="34" r:id="rId34"/>
    <sheet name="SO 44019" sheetId="35" r:id="rId35"/>
    <sheet name="SO 44020" sheetId="36" r:id="rId36"/>
    <sheet name="SO 44023" sheetId="37" r:id="rId37"/>
    <sheet name="SO 44024" sheetId="38" r:id="rId38"/>
    <sheet name="SO 44025" sheetId="39" r:id="rId39"/>
    <sheet name="SO 47020" sheetId="40" r:id="rId40"/>
    <sheet name="SO 520" sheetId="41" r:id="rId41"/>
    <sheet name="SO 530" sheetId="42" r:id="rId42"/>
    <sheet name="SO 531" sheetId="43" r:id="rId43"/>
    <sheet name="SO 532" sheetId="44" r:id="rId44"/>
    <sheet name="SO 861" sheetId="45" r:id="rId45"/>
  </sheets>
  <calcPr/>
</workbook>
</file>

<file path=xl/calcChain.xml><?xml version="1.0" encoding="utf-8"?>
<calcChain xmlns="http://schemas.openxmlformats.org/spreadsheetml/2006/main">
  <c i="46" l="1" r="E53"/>
  <c r="D53"/>
  <c r="C53"/>
  <c r="E52"/>
  <c r="D52"/>
  <c r="C52"/>
  <c r="E51"/>
  <c r="D51"/>
  <c r="C51"/>
  <c r="E50"/>
  <c r="D50"/>
  <c r="C50"/>
  <c r="E49"/>
  <c r="D49"/>
  <c r="C49"/>
  <c r="E48"/>
  <c r="D48"/>
  <c r="C48"/>
  <c r="E47"/>
  <c r="D47"/>
  <c r="C47"/>
  <c r="E46"/>
  <c r="D46"/>
  <c r="C46"/>
  <c r="E45"/>
  <c r="D45"/>
  <c r="C45"/>
  <c r="E44"/>
  <c r="D44"/>
  <c r="C44"/>
  <c r="E43"/>
  <c r="D43"/>
  <c r="C43"/>
  <c r="E42"/>
  <c r="D42"/>
  <c r="C42"/>
  <c r="E41"/>
  <c r="D41"/>
  <c r="C41"/>
  <c r="E40"/>
  <c r="D40"/>
  <c r="C40"/>
  <c r="E39"/>
  <c r="D39"/>
  <c r="C39"/>
  <c r="E38"/>
  <c r="D38"/>
  <c r="C38"/>
  <c r="E37"/>
  <c r="D37"/>
  <c r="C37"/>
  <c r="E36"/>
  <c r="D36"/>
  <c r="C36"/>
  <c r="E35"/>
  <c r="D35"/>
  <c r="C35"/>
  <c r="E34"/>
  <c r="D34"/>
  <c r="C34"/>
  <c r="E33"/>
  <c r="D33"/>
  <c r="C33"/>
  <c r="E32"/>
  <c r="D32"/>
  <c r="C32"/>
  <c r="E31"/>
  <c r="D31"/>
  <c r="C31"/>
  <c r="E30"/>
  <c r="D30"/>
  <c r="C30"/>
  <c r="E29"/>
  <c r="D29"/>
  <c r="C29"/>
  <c r="E28"/>
  <c r="D28"/>
  <c r="C28"/>
  <c r="E27"/>
  <c r="D27"/>
  <c r="C27"/>
  <c r="E26"/>
  <c r="D26"/>
  <c r="C26"/>
  <c r="E25"/>
  <c r="D25"/>
  <c r="C25"/>
  <c r="E24"/>
  <c r="D24"/>
  <c r="C24"/>
  <c r="E23"/>
  <c r="D23"/>
  <c r="C23"/>
  <c r="E22"/>
  <c r="D22"/>
  <c r="C22"/>
  <c r="E21"/>
  <c r="D21"/>
  <c r="C21"/>
  <c r="E20"/>
  <c r="D20"/>
  <c r="C20"/>
  <c r="E19"/>
  <c r="D19"/>
  <c r="C19"/>
  <c r="E18"/>
  <c r="D18"/>
  <c r="C18"/>
  <c r="E17"/>
  <c r="D17"/>
  <c r="C17"/>
  <c r="E16"/>
  <c r="D16"/>
  <c r="C16"/>
  <c r="E15"/>
  <c r="D15"/>
  <c r="C15"/>
  <c r="E14"/>
  <c r="D14"/>
  <c r="C14"/>
  <c r="E13"/>
  <c r="D13"/>
  <c r="C13"/>
  <c r="E12"/>
  <c r="D12"/>
  <c r="C12"/>
  <c r="E11"/>
  <c r="D11"/>
  <c r="C11"/>
  <c r="E10"/>
  <c r="D10"/>
  <c r="C10"/>
  <c r="C7"/>
  <c r="C6"/>
  <c i="45" r="I3"/>
  <c r="I18"/>
  <c r="O35"/>
  <c r="I35"/>
  <c r="O31"/>
  <c r="I31"/>
  <c r="O27"/>
  <c r="I27"/>
  <c r="O23"/>
  <c r="I23"/>
  <c r="O19"/>
  <c r="I19"/>
  <c r="I13"/>
  <c r="O14"/>
  <c r="I14"/>
  <c r="I8"/>
  <c r="O9"/>
  <c r="I9"/>
  <c i="44" r="I3"/>
  <c r="I53"/>
  <c r="O54"/>
  <c r="I54"/>
  <c r="I44"/>
  <c r="O49"/>
  <c r="I49"/>
  <c r="O45"/>
  <c r="I45"/>
  <c r="I39"/>
  <c r="O40"/>
  <c r="I40"/>
  <c r="I34"/>
  <c r="O35"/>
  <c r="I35"/>
  <c r="I25"/>
  <c r="O30"/>
  <c r="I30"/>
  <c r="O26"/>
  <c r="I26"/>
  <c r="I8"/>
  <c r="O21"/>
  <c r="I21"/>
  <c r="O17"/>
  <c r="I17"/>
  <c r="O13"/>
  <c r="I13"/>
  <c r="O9"/>
  <c r="I9"/>
  <c i="43" r="I3"/>
  <c r="I53"/>
  <c r="O54"/>
  <c r="I54"/>
  <c r="I44"/>
  <c r="O49"/>
  <c r="I49"/>
  <c r="O45"/>
  <c r="I45"/>
  <c r="I39"/>
  <c r="O40"/>
  <c r="I40"/>
  <c r="I34"/>
  <c r="O35"/>
  <c r="I35"/>
  <c r="I25"/>
  <c r="O30"/>
  <c r="I30"/>
  <c r="O26"/>
  <c r="I26"/>
  <c r="I8"/>
  <c r="O21"/>
  <c r="I21"/>
  <c r="O17"/>
  <c r="I17"/>
  <c r="O13"/>
  <c r="I13"/>
  <c r="O9"/>
  <c r="I9"/>
  <c i="42" r="I3"/>
  <c r="I53"/>
  <c r="O54"/>
  <c r="I54"/>
  <c r="I44"/>
  <c r="O49"/>
  <c r="I49"/>
  <c r="O45"/>
  <c r="I45"/>
  <c r="I39"/>
  <c r="O40"/>
  <c r="I40"/>
  <c r="I34"/>
  <c r="O35"/>
  <c r="I35"/>
  <c r="I25"/>
  <c r="O30"/>
  <c r="I30"/>
  <c r="O26"/>
  <c r="I26"/>
  <c r="I8"/>
  <c r="O21"/>
  <c r="I21"/>
  <c r="O17"/>
  <c r="I17"/>
  <c r="O13"/>
  <c r="I13"/>
  <c r="O9"/>
  <c r="I9"/>
  <c i="41" r="I3"/>
  <c r="I180"/>
  <c r="O201"/>
  <c r="I201"/>
  <c r="O197"/>
  <c r="I197"/>
  <c r="O193"/>
  <c r="I193"/>
  <c r="O189"/>
  <c r="I189"/>
  <c r="O185"/>
  <c r="I185"/>
  <c r="O181"/>
  <c r="I181"/>
  <c r="I67"/>
  <c r="O176"/>
  <c r="I176"/>
  <c r="O172"/>
  <c r="I172"/>
  <c r="O168"/>
  <c r="I168"/>
  <c r="O164"/>
  <c r="I164"/>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I62"/>
  <c r="O63"/>
  <c r="I63"/>
  <c r="I45"/>
  <c r="O58"/>
  <c r="I58"/>
  <c r="O54"/>
  <c r="I54"/>
  <c r="O50"/>
  <c r="I50"/>
  <c r="O46"/>
  <c r="I46"/>
  <c r="I8"/>
  <c r="O41"/>
  <c r="I41"/>
  <c r="O37"/>
  <c r="I37"/>
  <c r="O33"/>
  <c r="I33"/>
  <c r="O29"/>
  <c r="I29"/>
  <c r="O25"/>
  <c r="I25"/>
  <c r="O21"/>
  <c r="I21"/>
  <c r="O17"/>
  <c r="I17"/>
  <c r="O13"/>
  <c r="I13"/>
  <c r="O9"/>
  <c r="I9"/>
  <c i="40" r="I3"/>
  <c r="I16"/>
  <c r="O29"/>
  <c r="I29"/>
  <c r="O26"/>
  <c r="I26"/>
  <c r="O23"/>
  <c r="I23"/>
  <c r="O20"/>
  <c r="I20"/>
  <c r="O17"/>
  <c r="I17"/>
  <c r="I9"/>
  <c r="O13"/>
  <c r="I13"/>
  <c r="O10"/>
  <c r="I10"/>
  <c i="39" r="I3"/>
  <c r="I16"/>
  <c r="O35"/>
  <c r="I35"/>
  <c r="O32"/>
  <c r="I32"/>
  <c r="O29"/>
  <c r="I29"/>
  <c r="O26"/>
  <c r="I26"/>
  <c r="O23"/>
  <c r="I23"/>
  <c r="O20"/>
  <c r="I20"/>
  <c r="O17"/>
  <c r="I17"/>
  <c r="I9"/>
  <c r="O13"/>
  <c r="I13"/>
  <c r="O10"/>
  <c r="I10"/>
  <c i="38" r="I3"/>
  <c r="I16"/>
  <c r="O38"/>
  <c r="I38"/>
  <c r="O35"/>
  <c r="I35"/>
  <c r="O32"/>
  <c r="I32"/>
  <c r="O29"/>
  <c r="I29"/>
  <c r="O26"/>
  <c r="I26"/>
  <c r="O23"/>
  <c r="I23"/>
  <c r="O20"/>
  <c r="I20"/>
  <c r="O17"/>
  <c r="I17"/>
  <c r="I9"/>
  <c r="O13"/>
  <c r="I13"/>
  <c r="O10"/>
  <c r="I10"/>
  <c i="37" r="I3"/>
  <c r="I16"/>
  <c r="O38"/>
  <c r="I38"/>
  <c r="O35"/>
  <c r="I35"/>
  <c r="O32"/>
  <c r="I32"/>
  <c r="O29"/>
  <c r="I29"/>
  <c r="O26"/>
  <c r="I26"/>
  <c r="O23"/>
  <c r="I23"/>
  <c r="O20"/>
  <c r="I20"/>
  <c r="O17"/>
  <c r="I17"/>
  <c r="I9"/>
  <c r="O13"/>
  <c r="I13"/>
  <c r="O10"/>
  <c r="I10"/>
  <c i="36" r="I3"/>
  <c r="I16"/>
  <c r="O35"/>
  <c r="I35"/>
  <c r="O32"/>
  <c r="I32"/>
  <c r="O29"/>
  <c r="I29"/>
  <c r="O26"/>
  <c r="I26"/>
  <c r="O23"/>
  <c r="I23"/>
  <c r="O20"/>
  <c r="I20"/>
  <c r="O17"/>
  <c r="I17"/>
  <c r="I9"/>
  <c r="O13"/>
  <c r="I13"/>
  <c r="O10"/>
  <c r="I10"/>
  <c i="35" r="I3"/>
  <c r="I16"/>
  <c r="O38"/>
  <c r="I38"/>
  <c r="O35"/>
  <c r="I35"/>
  <c r="O32"/>
  <c r="I32"/>
  <c r="O29"/>
  <c r="I29"/>
  <c r="O26"/>
  <c r="I26"/>
  <c r="O23"/>
  <c r="I23"/>
  <c r="O20"/>
  <c r="I20"/>
  <c r="O17"/>
  <c r="I17"/>
  <c r="I9"/>
  <c r="O13"/>
  <c r="I13"/>
  <c r="O10"/>
  <c r="I10"/>
  <c i="34" r="I3"/>
  <c r="I16"/>
  <c r="O35"/>
  <c r="I35"/>
  <c r="O32"/>
  <c r="I32"/>
  <c r="O29"/>
  <c r="I29"/>
  <c r="O26"/>
  <c r="I26"/>
  <c r="O23"/>
  <c r="I23"/>
  <c r="O20"/>
  <c r="I20"/>
  <c r="O17"/>
  <c r="I17"/>
  <c r="I9"/>
  <c r="O13"/>
  <c r="I13"/>
  <c r="O10"/>
  <c r="I10"/>
  <c i="33" r="I3"/>
  <c r="I54"/>
  <c r="O55"/>
  <c r="I55"/>
  <c r="I23"/>
  <c r="O51"/>
  <c r="I51"/>
  <c r="O48"/>
  <c r="I48"/>
  <c r="O45"/>
  <c r="I45"/>
  <c r="O42"/>
  <c r="I42"/>
  <c r="O39"/>
  <c r="I39"/>
  <c r="O36"/>
  <c r="I36"/>
  <c r="O33"/>
  <c r="I33"/>
  <c r="O30"/>
  <c r="I30"/>
  <c r="O27"/>
  <c r="I27"/>
  <c r="O24"/>
  <c r="I24"/>
  <c r="I19"/>
  <c r="O20"/>
  <c r="I20"/>
  <c r="I9"/>
  <c r="O16"/>
  <c r="I16"/>
  <c r="O13"/>
  <c r="I13"/>
  <c r="O10"/>
  <c r="I10"/>
  <c i="32" r="I3"/>
  <c r="I16"/>
  <c r="O35"/>
  <c r="I35"/>
  <c r="O32"/>
  <c r="I32"/>
  <c r="O29"/>
  <c r="I29"/>
  <c r="O26"/>
  <c r="I26"/>
  <c r="O23"/>
  <c r="I23"/>
  <c r="O20"/>
  <c r="I20"/>
  <c r="O17"/>
  <c r="I17"/>
  <c r="I9"/>
  <c r="O13"/>
  <c r="I13"/>
  <c r="O10"/>
  <c r="I10"/>
  <c i="31" r="I3"/>
  <c r="I57"/>
  <c r="O58"/>
  <c r="I58"/>
  <c r="I23"/>
  <c r="O54"/>
  <c r="I54"/>
  <c r="O51"/>
  <c r="I51"/>
  <c r="O48"/>
  <c r="I48"/>
  <c r="O45"/>
  <c r="I45"/>
  <c r="O42"/>
  <c r="I42"/>
  <c r="O39"/>
  <c r="I39"/>
  <c r="O36"/>
  <c r="I36"/>
  <c r="O33"/>
  <c r="I33"/>
  <c r="O30"/>
  <c r="I30"/>
  <c r="O27"/>
  <c r="I27"/>
  <c r="O24"/>
  <c r="I24"/>
  <c r="I19"/>
  <c r="O20"/>
  <c r="I20"/>
  <c r="I9"/>
  <c r="O16"/>
  <c r="I16"/>
  <c r="O13"/>
  <c r="I13"/>
  <c r="O10"/>
  <c r="I10"/>
  <c i="30" r="I3"/>
  <c r="I16"/>
  <c r="O35"/>
  <c r="I35"/>
  <c r="O32"/>
  <c r="I32"/>
  <c r="O29"/>
  <c r="I29"/>
  <c r="O26"/>
  <c r="I26"/>
  <c r="O23"/>
  <c r="I23"/>
  <c r="O20"/>
  <c r="I20"/>
  <c r="O17"/>
  <c r="I17"/>
  <c r="I9"/>
  <c r="O13"/>
  <c r="I13"/>
  <c r="O10"/>
  <c r="I10"/>
  <c i="29" r="I3"/>
  <c r="I16"/>
  <c r="O35"/>
  <c r="I35"/>
  <c r="O32"/>
  <c r="I32"/>
  <c r="O29"/>
  <c r="I29"/>
  <c r="O26"/>
  <c r="I26"/>
  <c r="O23"/>
  <c r="I23"/>
  <c r="O20"/>
  <c r="I20"/>
  <c r="O17"/>
  <c r="I17"/>
  <c r="I9"/>
  <c r="O13"/>
  <c r="I13"/>
  <c r="O10"/>
  <c r="I10"/>
  <c i="28" r="I3"/>
  <c r="I16"/>
  <c r="O38"/>
  <c r="I38"/>
  <c r="O35"/>
  <c r="I35"/>
  <c r="O32"/>
  <c r="I32"/>
  <c r="O29"/>
  <c r="I29"/>
  <c r="O26"/>
  <c r="I26"/>
  <c r="O23"/>
  <c r="I23"/>
  <c r="O20"/>
  <c r="I20"/>
  <c r="O17"/>
  <c r="I17"/>
  <c r="I9"/>
  <c r="O13"/>
  <c r="I13"/>
  <c r="O10"/>
  <c r="I10"/>
  <c i="27" r="I3"/>
  <c r="I57"/>
  <c r="O58"/>
  <c r="I58"/>
  <c r="I20"/>
  <c r="O54"/>
  <c r="I54"/>
  <c r="O51"/>
  <c r="I51"/>
  <c r="O48"/>
  <c r="I48"/>
  <c r="O45"/>
  <c r="I45"/>
  <c r="O42"/>
  <c r="I42"/>
  <c r="O39"/>
  <c r="I39"/>
  <c r="O36"/>
  <c r="I36"/>
  <c r="O33"/>
  <c r="I33"/>
  <c r="O30"/>
  <c r="I30"/>
  <c r="O27"/>
  <c r="I27"/>
  <c r="O24"/>
  <c r="I24"/>
  <c r="O21"/>
  <c r="I21"/>
  <c r="I16"/>
  <c r="O17"/>
  <c r="I17"/>
  <c r="I9"/>
  <c r="O13"/>
  <c r="I13"/>
  <c r="O10"/>
  <c r="I10"/>
  <c i="26" r="I3"/>
  <c r="I19"/>
  <c r="O41"/>
  <c r="I41"/>
  <c r="O38"/>
  <c r="I38"/>
  <c r="O35"/>
  <c r="I35"/>
  <c r="O32"/>
  <c r="I32"/>
  <c r="O29"/>
  <c r="I29"/>
  <c r="O26"/>
  <c r="I26"/>
  <c r="O23"/>
  <c r="I23"/>
  <c r="O20"/>
  <c r="I20"/>
  <c r="I9"/>
  <c r="O16"/>
  <c r="I16"/>
  <c r="O13"/>
  <c r="I13"/>
  <c r="O10"/>
  <c r="I10"/>
  <c i="25" r="I3"/>
  <c r="I116"/>
  <c r="O129"/>
  <c r="I129"/>
  <c r="O125"/>
  <c r="I125"/>
  <c r="O121"/>
  <c r="I121"/>
  <c r="O117"/>
  <c r="I117"/>
  <c r="I103"/>
  <c r="O112"/>
  <c r="I112"/>
  <c r="O108"/>
  <c r="I108"/>
  <c r="O104"/>
  <c r="I104"/>
  <c r="I62"/>
  <c r="O99"/>
  <c r="I99"/>
  <c r="O95"/>
  <c r="I95"/>
  <c r="O91"/>
  <c r="I91"/>
  <c r="O87"/>
  <c r="I87"/>
  <c r="O83"/>
  <c r="I83"/>
  <c r="O79"/>
  <c r="I79"/>
  <c r="O75"/>
  <c r="I75"/>
  <c r="O71"/>
  <c r="I71"/>
  <c r="O67"/>
  <c r="I67"/>
  <c r="O63"/>
  <c r="I63"/>
  <c r="I29"/>
  <c r="O58"/>
  <c r="I58"/>
  <c r="O54"/>
  <c r="I54"/>
  <c r="O50"/>
  <c r="I50"/>
  <c r="O46"/>
  <c r="I46"/>
  <c r="O42"/>
  <c r="I42"/>
  <c r="O38"/>
  <c r="I38"/>
  <c r="O34"/>
  <c r="I34"/>
  <c r="O30"/>
  <c r="I30"/>
  <c r="I8"/>
  <c r="O25"/>
  <c r="I25"/>
  <c r="O21"/>
  <c r="I21"/>
  <c r="O17"/>
  <c r="I17"/>
  <c r="O13"/>
  <c r="I13"/>
  <c r="O9"/>
  <c r="I9"/>
  <c i="24" r="I3"/>
  <c r="I116"/>
  <c r="O129"/>
  <c r="I129"/>
  <c r="O125"/>
  <c r="I125"/>
  <c r="O121"/>
  <c r="I121"/>
  <c r="O117"/>
  <c r="I117"/>
  <c r="I103"/>
  <c r="O112"/>
  <c r="I112"/>
  <c r="O108"/>
  <c r="I108"/>
  <c r="O104"/>
  <c r="I104"/>
  <c r="I62"/>
  <c r="O99"/>
  <c r="I99"/>
  <c r="O95"/>
  <c r="I95"/>
  <c r="O91"/>
  <c r="I91"/>
  <c r="O87"/>
  <c r="I87"/>
  <c r="O83"/>
  <c r="I83"/>
  <c r="O79"/>
  <c r="I79"/>
  <c r="O75"/>
  <c r="I75"/>
  <c r="O71"/>
  <c r="I71"/>
  <c r="O67"/>
  <c r="I67"/>
  <c r="O63"/>
  <c r="I63"/>
  <c r="I29"/>
  <c r="O58"/>
  <c r="I58"/>
  <c r="O54"/>
  <c r="I54"/>
  <c r="O50"/>
  <c r="I50"/>
  <c r="O46"/>
  <c r="I46"/>
  <c r="O42"/>
  <c r="I42"/>
  <c r="O38"/>
  <c r="I38"/>
  <c r="O34"/>
  <c r="I34"/>
  <c r="O30"/>
  <c r="I30"/>
  <c r="I8"/>
  <c r="O25"/>
  <c r="I25"/>
  <c r="O21"/>
  <c r="I21"/>
  <c r="O17"/>
  <c r="I17"/>
  <c r="O13"/>
  <c r="I13"/>
  <c r="O9"/>
  <c r="I9"/>
  <c i="23" r="I3"/>
  <c r="I128"/>
  <c r="O129"/>
  <c r="I129"/>
  <c r="I51"/>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I42"/>
  <c r="O47"/>
  <c r="I47"/>
  <c r="O43"/>
  <c r="I43"/>
  <c r="I17"/>
  <c r="O38"/>
  <c r="I38"/>
  <c r="O34"/>
  <c r="I34"/>
  <c r="O30"/>
  <c r="I30"/>
  <c r="O26"/>
  <c r="I26"/>
  <c r="O22"/>
  <c r="I22"/>
  <c r="O18"/>
  <c r="I18"/>
  <c r="I8"/>
  <c r="O13"/>
  <c r="I13"/>
  <c r="O9"/>
  <c r="I9"/>
  <c i="22" r="I3"/>
  <c r="I128"/>
  <c r="O129"/>
  <c r="I129"/>
  <c r="I47"/>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I42"/>
  <c r="O43"/>
  <c r="I43"/>
  <c r="I17"/>
  <c r="O38"/>
  <c r="I38"/>
  <c r="O34"/>
  <c r="I34"/>
  <c r="O30"/>
  <c r="I30"/>
  <c r="O26"/>
  <c r="I26"/>
  <c r="O22"/>
  <c r="I22"/>
  <c r="O18"/>
  <c r="I18"/>
  <c r="I8"/>
  <c r="O13"/>
  <c r="I13"/>
  <c r="O9"/>
  <c r="I9"/>
  <c i="21" r="I3"/>
  <c r="I148"/>
  <c r="O149"/>
  <c r="I149"/>
  <c r="I51"/>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I42"/>
  <c r="O47"/>
  <c r="I47"/>
  <c r="O43"/>
  <c r="I43"/>
  <c r="I17"/>
  <c r="O38"/>
  <c r="I38"/>
  <c r="O34"/>
  <c r="I34"/>
  <c r="O30"/>
  <c r="I30"/>
  <c r="O26"/>
  <c r="I26"/>
  <c r="O22"/>
  <c r="I22"/>
  <c r="O18"/>
  <c r="I18"/>
  <c r="I8"/>
  <c r="O13"/>
  <c r="I13"/>
  <c r="O9"/>
  <c r="I9"/>
  <c i="20" r="I3"/>
  <c r="I17"/>
  <c r="O18"/>
  <c r="I18"/>
  <c r="I8"/>
  <c r="O13"/>
  <c r="I13"/>
  <c r="O9"/>
  <c r="I9"/>
  <c i="19" r="I3"/>
  <c r="I17"/>
  <c r="O18"/>
  <c r="I18"/>
  <c r="I8"/>
  <c r="O13"/>
  <c r="I13"/>
  <c r="O9"/>
  <c r="I9"/>
  <c i="18" r="I3"/>
  <c r="I17"/>
  <c r="O18"/>
  <c r="I18"/>
  <c r="I8"/>
  <c r="O13"/>
  <c r="I13"/>
  <c r="O9"/>
  <c r="I9"/>
  <c i="17" r="I3"/>
  <c r="I121"/>
  <c r="O122"/>
  <c r="I122"/>
  <c r="I80"/>
  <c r="O117"/>
  <c r="I117"/>
  <c r="O113"/>
  <c r="I113"/>
  <c r="O109"/>
  <c r="I109"/>
  <c r="O105"/>
  <c r="I105"/>
  <c r="O101"/>
  <c r="I101"/>
  <c r="O97"/>
  <c r="I97"/>
  <c r="O93"/>
  <c r="I93"/>
  <c r="O89"/>
  <c r="I89"/>
  <c r="O85"/>
  <c r="I85"/>
  <c r="O81"/>
  <c r="I81"/>
  <c r="I59"/>
  <c r="O76"/>
  <c r="I76"/>
  <c r="O72"/>
  <c r="I72"/>
  <c r="O68"/>
  <c r="I68"/>
  <c r="O64"/>
  <c r="I64"/>
  <c r="O60"/>
  <c r="I60"/>
  <c r="I54"/>
  <c r="O55"/>
  <c r="I55"/>
  <c r="I25"/>
  <c r="O50"/>
  <c r="I50"/>
  <c r="O46"/>
  <c r="I46"/>
  <c r="O42"/>
  <c r="I42"/>
  <c r="O38"/>
  <c r="I38"/>
  <c r="O34"/>
  <c r="I34"/>
  <c r="O30"/>
  <c r="I30"/>
  <c r="O26"/>
  <c r="I26"/>
  <c r="I8"/>
  <c r="O21"/>
  <c r="I21"/>
  <c r="O17"/>
  <c r="I17"/>
  <c r="O13"/>
  <c r="I13"/>
  <c r="O9"/>
  <c r="I9"/>
  <c i="16" r="I3"/>
  <c r="I128"/>
  <c r="O129"/>
  <c r="I129"/>
  <c r="I51"/>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I46"/>
  <c r="O47"/>
  <c r="I47"/>
  <c r="I25"/>
  <c r="O42"/>
  <c r="I42"/>
  <c r="O38"/>
  <c r="I38"/>
  <c r="O34"/>
  <c r="I34"/>
  <c r="O30"/>
  <c r="I30"/>
  <c r="O26"/>
  <c r="I26"/>
  <c r="I8"/>
  <c r="O21"/>
  <c r="I21"/>
  <c r="O17"/>
  <c r="I17"/>
  <c r="O13"/>
  <c r="I13"/>
  <c r="O9"/>
  <c r="I9"/>
  <c i="15" r="I3"/>
  <c r="I63"/>
  <c r="O108"/>
  <c r="I108"/>
  <c r="O104"/>
  <c r="I104"/>
  <c r="O100"/>
  <c r="I100"/>
  <c r="O96"/>
  <c r="I96"/>
  <c r="O92"/>
  <c r="I92"/>
  <c r="O88"/>
  <c r="I88"/>
  <c r="O84"/>
  <c r="I84"/>
  <c r="O80"/>
  <c r="I80"/>
  <c r="O76"/>
  <c r="I76"/>
  <c r="O72"/>
  <c r="I72"/>
  <c r="O68"/>
  <c r="I68"/>
  <c r="O64"/>
  <c r="I64"/>
  <c r="I58"/>
  <c r="O59"/>
  <c r="I59"/>
  <c r="I25"/>
  <c r="O54"/>
  <c r="I54"/>
  <c r="O50"/>
  <c r="I50"/>
  <c r="O46"/>
  <c r="I46"/>
  <c r="O42"/>
  <c r="I42"/>
  <c r="O38"/>
  <c r="I38"/>
  <c r="O34"/>
  <c r="I34"/>
  <c r="O30"/>
  <c r="I30"/>
  <c r="O26"/>
  <c r="I26"/>
  <c r="I8"/>
  <c r="O21"/>
  <c r="I21"/>
  <c r="O17"/>
  <c r="I17"/>
  <c r="O13"/>
  <c r="I13"/>
  <c r="O9"/>
  <c r="I9"/>
  <c i="14" r="I3"/>
  <c r="I55"/>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I50"/>
  <c r="O51"/>
  <c r="I51"/>
  <c r="I25"/>
  <c r="O46"/>
  <c r="I46"/>
  <c r="O42"/>
  <c r="I42"/>
  <c r="O38"/>
  <c r="I38"/>
  <c r="O34"/>
  <c r="I34"/>
  <c r="O30"/>
  <c r="I30"/>
  <c r="O26"/>
  <c r="I26"/>
  <c r="I8"/>
  <c r="O21"/>
  <c r="I21"/>
  <c r="O17"/>
  <c r="I17"/>
  <c r="O13"/>
  <c r="I13"/>
  <c r="O9"/>
  <c r="I9"/>
  <c i="13" r="I3"/>
  <c r="I8"/>
  <c r="O21"/>
  <c r="I21"/>
  <c r="O17"/>
  <c r="I17"/>
  <c r="O13"/>
  <c r="I13"/>
  <c r="O9"/>
  <c r="I9"/>
  <c i="12" r="I3"/>
  <c r="I8"/>
  <c r="O29"/>
  <c r="I29"/>
  <c r="O25"/>
  <c r="I25"/>
  <c r="O21"/>
  <c r="I21"/>
  <c r="O17"/>
  <c r="I17"/>
  <c r="O13"/>
  <c r="I13"/>
  <c r="O9"/>
  <c r="I9"/>
  <c i="11" r="I3"/>
  <c r="I8"/>
  <c r="O25"/>
  <c r="I25"/>
  <c r="O21"/>
  <c r="I21"/>
  <c r="O17"/>
  <c r="I17"/>
  <c r="O13"/>
  <c r="I13"/>
  <c r="O9"/>
  <c r="I9"/>
  <c i="10" r="I3"/>
  <c r="I8"/>
  <c r="O45"/>
  <c r="I45"/>
  <c r="O41"/>
  <c r="I41"/>
  <c r="O37"/>
  <c r="I37"/>
  <c r="O33"/>
  <c r="I33"/>
  <c r="O29"/>
  <c r="I29"/>
  <c r="O25"/>
  <c r="I25"/>
  <c r="O21"/>
  <c r="I21"/>
  <c r="O17"/>
  <c r="I17"/>
  <c r="O13"/>
  <c r="I13"/>
  <c r="O9"/>
  <c r="I9"/>
  <c i="9" r="I3"/>
  <c r="I142"/>
  <c r="O159"/>
  <c r="I159"/>
  <c r="O155"/>
  <c r="I155"/>
  <c r="O151"/>
  <c r="I151"/>
  <c r="O147"/>
  <c r="I147"/>
  <c r="O143"/>
  <c r="I143"/>
  <c r="I133"/>
  <c r="O138"/>
  <c r="I138"/>
  <c r="O134"/>
  <c r="I134"/>
  <c r="I88"/>
  <c r="O129"/>
  <c r="I129"/>
  <c r="O125"/>
  <c r="I125"/>
  <c r="O121"/>
  <c r="I121"/>
  <c r="O117"/>
  <c r="I117"/>
  <c r="O113"/>
  <c r="I113"/>
  <c r="O109"/>
  <c r="I109"/>
  <c r="O105"/>
  <c r="I105"/>
  <c r="O101"/>
  <c r="I101"/>
  <c r="O97"/>
  <c r="I97"/>
  <c r="O93"/>
  <c r="I93"/>
  <c r="O89"/>
  <c r="I89"/>
  <c r="I83"/>
  <c r="O84"/>
  <c r="I84"/>
  <c r="I78"/>
  <c r="O79"/>
  <c r="I79"/>
  <c r="I21"/>
  <c r="O74"/>
  <c r="I74"/>
  <c r="O70"/>
  <c r="I70"/>
  <c r="O66"/>
  <c r="I66"/>
  <c r="O62"/>
  <c r="I62"/>
  <c r="O58"/>
  <c r="I58"/>
  <c r="O54"/>
  <c r="I54"/>
  <c r="O50"/>
  <c r="I50"/>
  <c r="O46"/>
  <c r="I46"/>
  <c r="O42"/>
  <c r="I42"/>
  <c r="O38"/>
  <c r="I38"/>
  <c r="O34"/>
  <c r="I34"/>
  <c r="O30"/>
  <c r="I30"/>
  <c r="O26"/>
  <c r="I26"/>
  <c r="O22"/>
  <c r="I22"/>
  <c r="I8"/>
  <c r="O17"/>
  <c r="I17"/>
  <c r="O13"/>
  <c r="I13"/>
  <c r="O9"/>
  <c r="I9"/>
  <c i="8" r="I3"/>
  <c r="I140"/>
  <c r="O153"/>
  <c r="I153"/>
  <c r="O149"/>
  <c r="I149"/>
  <c r="O145"/>
  <c r="I145"/>
  <c r="O141"/>
  <c r="I141"/>
  <c r="I111"/>
  <c r="O136"/>
  <c r="I136"/>
  <c r="O132"/>
  <c r="I132"/>
  <c r="O128"/>
  <c r="I128"/>
  <c r="O124"/>
  <c r="I124"/>
  <c r="O120"/>
  <c r="I120"/>
  <c r="O116"/>
  <c r="I116"/>
  <c r="O112"/>
  <c r="I112"/>
  <c r="I106"/>
  <c r="O107"/>
  <c r="I107"/>
  <c r="I25"/>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7" r="I3"/>
  <c r="I253"/>
  <c r="O294"/>
  <c r="I294"/>
  <c r="O290"/>
  <c r="I290"/>
  <c r="O286"/>
  <c r="I286"/>
  <c r="O282"/>
  <c r="I282"/>
  <c r="O278"/>
  <c r="I278"/>
  <c r="O274"/>
  <c r="I274"/>
  <c r="O270"/>
  <c r="I270"/>
  <c r="O266"/>
  <c r="I266"/>
  <c r="O262"/>
  <c r="I262"/>
  <c r="O258"/>
  <c r="I258"/>
  <c r="O254"/>
  <c r="I254"/>
  <c r="I164"/>
  <c r="O249"/>
  <c r="I249"/>
  <c r="O245"/>
  <c r="I245"/>
  <c r="O241"/>
  <c r="I241"/>
  <c r="O237"/>
  <c r="I237"/>
  <c r="O233"/>
  <c r="I233"/>
  <c r="O229"/>
  <c r="I229"/>
  <c r="O225"/>
  <c r="I225"/>
  <c r="O221"/>
  <c r="I221"/>
  <c r="O217"/>
  <c r="I217"/>
  <c r="O213"/>
  <c r="I213"/>
  <c r="O209"/>
  <c r="I209"/>
  <c r="O205"/>
  <c r="I205"/>
  <c r="O201"/>
  <c r="I201"/>
  <c r="O197"/>
  <c r="I197"/>
  <c r="O193"/>
  <c r="I193"/>
  <c r="O189"/>
  <c r="I189"/>
  <c r="O185"/>
  <c r="I185"/>
  <c r="O181"/>
  <c r="I181"/>
  <c r="O177"/>
  <c r="I177"/>
  <c r="O173"/>
  <c r="I173"/>
  <c r="O169"/>
  <c r="I169"/>
  <c r="O165"/>
  <c r="I165"/>
  <c r="I159"/>
  <c r="O160"/>
  <c r="I160"/>
  <c r="I154"/>
  <c r="O155"/>
  <c r="I155"/>
  <c r="I17"/>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I8"/>
  <c r="O13"/>
  <c r="I13"/>
  <c r="O9"/>
  <c r="I9"/>
  <c i="6" r="I3"/>
  <c r="I35"/>
  <c r="O36"/>
  <c r="I36"/>
  <c r="I30"/>
  <c r="O31"/>
  <c r="I31"/>
  <c r="I17"/>
  <c r="O26"/>
  <c r="I26"/>
  <c r="O22"/>
  <c r="I22"/>
  <c r="O18"/>
  <c r="I18"/>
  <c r="I8"/>
  <c r="O13"/>
  <c r="I13"/>
  <c r="O9"/>
  <c r="I9"/>
  <c i="5" r="I3"/>
  <c r="I298"/>
  <c r="O343"/>
  <c r="I343"/>
  <c r="O339"/>
  <c r="I339"/>
  <c r="O335"/>
  <c r="I335"/>
  <c r="O331"/>
  <c r="I331"/>
  <c r="O327"/>
  <c r="I327"/>
  <c r="O323"/>
  <c r="I323"/>
  <c r="O319"/>
  <c r="I319"/>
  <c r="O315"/>
  <c r="I315"/>
  <c r="O311"/>
  <c r="I311"/>
  <c r="O307"/>
  <c r="I307"/>
  <c r="O303"/>
  <c r="I303"/>
  <c r="O299"/>
  <c r="I299"/>
  <c r="I281"/>
  <c r="O294"/>
  <c r="I294"/>
  <c r="O290"/>
  <c r="I290"/>
  <c r="O286"/>
  <c r="I286"/>
  <c r="O282"/>
  <c r="I282"/>
  <c r="I208"/>
  <c r="O277"/>
  <c r="I277"/>
  <c r="O273"/>
  <c r="I273"/>
  <c r="O269"/>
  <c r="I269"/>
  <c r="O265"/>
  <c r="I265"/>
  <c r="O261"/>
  <c r="I261"/>
  <c r="O257"/>
  <c r="I257"/>
  <c r="O253"/>
  <c r="I253"/>
  <c r="O249"/>
  <c r="I249"/>
  <c r="O245"/>
  <c r="I245"/>
  <c r="O241"/>
  <c r="I241"/>
  <c r="O237"/>
  <c r="I237"/>
  <c r="O233"/>
  <c r="I233"/>
  <c r="O229"/>
  <c r="I229"/>
  <c r="O225"/>
  <c r="I225"/>
  <c r="O221"/>
  <c r="I221"/>
  <c r="O217"/>
  <c r="I217"/>
  <c r="O213"/>
  <c r="I213"/>
  <c r="O209"/>
  <c r="I209"/>
  <c r="I191"/>
  <c r="O204"/>
  <c r="I204"/>
  <c r="O200"/>
  <c r="I200"/>
  <c r="O196"/>
  <c r="I196"/>
  <c r="O192"/>
  <c r="I192"/>
  <c r="I170"/>
  <c r="O187"/>
  <c r="I187"/>
  <c r="O183"/>
  <c r="I183"/>
  <c r="O179"/>
  <c r="I179"/>
  <c r="O175"/>
  <c r="I175"/>
  <c r="O171"/>
  <c r="I171"/>
  <c r="I25"/>
  <c r="O166"/>
  <c r="I166"/>
  <c r="O162"/>
  <c r="I162"/>
  <c r="O158"/>
  <c r="I158"/>
  <c r="O154"/>
  <c r="I154"/>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4" r="I3"/>
  <c r="I278"/>
  <c r="O347"/>
  <c r="I347"/>
  <c r="O343"/>
  <c r="I343"/>
  <c r="O339"/>
  <c r="I339"/>
  <c r="O335"/>
  <c r="I335"/>
  <c r="O331"/>
  <c r="I331"/>
  <c r="O327"/>
  <c r="I327"/>
  <c r="O323"/>
  <c r="I323"/>
  <c r="O319"/>
  <c r="I319"/>
  <c r="O315"/>
  <c r="I315"/>
  <c r="O311"/>
  <c r="I311"/>
  <c r="O307"/>
  <c r="I307"/>
  <c r="O303"/>
  <c r="I303"/>
  <c r="O299"/>
  <c r="I299"/>
  <c r="O295"/>
  <c r="I295"/>
  <c r="O291"/>
  <c r="I291"/>
  <c r="O287"/>
  <c r="I287"/>
  <c r="O283"/>
  <c r="I283"/>
  <c r="O279"/>
  <c r="I279"/>
  <c r="I265"/>
  <c r="O274"/>
  <c r="I274"/>
  <c r="O270"/>
  <c r="I270"/>
  <c r="O266"/>
  <c r="I266"/>
  <c r="I188"/>
  <c r="O261"/>
  <c r="I261"/>
  <c r="O257"/>
  <c r="I257"/>
  <c r="O253"/>
  <c r="I253"/>
  <c r="O249"/>
  <c r="I249"/>
  <c r="O245"/>
  <c r="I245"/>
  <c r="O241"/>
  <c r="I241"/>
  <c r="O237"/>
  <c r="I237"/>
  <c r="O233"/>
  <c r="I233"/>
  <c r="O229"/>
  <c r="I229"/>
  <c r="O225"/>
  <c r="I225"/>
  <c r="O221"/>
  <c r="I221"/>
  <c r="O217"/>
  <c r="I217"/>
  <c r="O213"/>
  <c r="I213"/>
  <c r="O209"/>
  <c r="I209"/>
  <c r="O205"/>
  <c r="I205"/>
  <c r="O201"/>
  <c r="I201"/>
  <c r="O197"/>
  <c r="I197"/>
  <c r="O193"/>
  <c r="I193"/>
  <c r="O189"/>
  <c r="I189"/>
  <c r="I167"/>
  <c r="O184"/>
  <c r="I184"/>
  <c r="O180"/>
  <c r="I180"/>
  <c r="O176"/>
  <c r="I176"/>
  <c r="O172"/>
  <c r="I172"/>
  <c r="O168"/>
  <c r="I168"/>
  <c r="I158"/>
  <c r="O163"/>
  <c r="I163"/>
  <c r="O159"/>
  <c r="I159"/>
  <c r="I21"/>
  <c r="O154"/>
  <c r="I154"/>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I8"/>
  <c r="O17"/>
  <c r="I17"/>
  <c r="O13"/>
  <c r="I13"/>
  <c r="O9"/>
  <c r="I9"/>
  <c i="3" r="I3"/>
  <c r="I34"/>
  <c r="O91"/>
  <c r="I91"/>
  <c r="O87"/>
  <c r="I87"/>
  <c r="O83"/>
  <c r="I83"/>
  <c r="O79"/>
  <c r="I79"/>
  <c r="O75"/>
  <c r="I75"/>
  <c r="O71"/>
  <c r="I71"/>
  <c r="O67"/>
  <c r="I67"/>
  <c r="O63"/>
  <c r="I63"/>
  <c r="O59"/>
  <c r="I59"/>
  <c r="O55"/>
  <c r="I55"/>
  <c r="O51"/>
  <c r="I51"/>
  <c r="O47"/>
  <c r="I47"/>
  <c r="O43"/>
  <c r="I43"/>
  <c r="O39"/>
  <c r="I39"/>
  <c r="O35"/>
  <c r="I35"/>
  <c r="I29"/>
  <c r="O30"/>
  <c r="I30"/>
  <c r="I8"/>
  <c r="O25"/>
  <c r="I25"/>
  <c r="O21"/>
  <c r="I21"/>
  <c r="O17"/>
  <c r="I17"/>
  <c r="O13"/>
  <c r="I13"/>
  <c r="O9"/>
  <c r="I9"/>
  <c i="2" r="I3"/>
  <c r="I89"/>
  <c r="O90"/>
  <c r="I90"/>
  <c r="I8"/>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alcChain>
</file>

<file path=xl/sharedStrings.xml><?xml version="1.0" encoding="utf-8"?>
<sst xmlns="http://schemas.openxmlformats.org/spreadsheetml/2006/main">
  <si>
    <t>EstiCon</t>
  </si>
  <si>
    <t>Firma:</t>
  </si>
  <si>
    <t>Rekapitulace ceny</t>
  </si>
  <si>
    <t>Stavba: 240020 - III/00715, III/00718, III/00719 Buštěhrad, průtah - PD</t>
  </si>
  <si>
    <t>Celková cena bez DPH:</t>
  </si>
  <si>
    <t>Celková cena s DPH:</t>
  </si>
  <si>
    <t>Objekt</t>
  </si>
  <si>
    <t>Popis</t>
  </si>
  <si>
    <t>Cena bez DPH</t>
  </si>
  <si>
    <t>DPH</t>
  </si>
  <si>
    <t>Cena s DPH</t>
  </si>
  <si>
    <t>SO 000</t>
  </si>
  <si>
    <t>Vedlejší a ostatní náklady</t>
  </si>
  <si>
    <t>SO 020</t>
  </si>
  <si>
    <t>Příprava území</t>
  </si>
  <si>
    <t>SO 101</t>
  </si>
  <si>
    <t>Silnice III/00715</t>
  </si>
  <si>
    <t>SO 102</t>
  </si>
  <si>
    <t>Silnice III/00718</t>
  </si>
  <si>
    <t>SO 102.1</t>
  </si>
  <si>
    <t>Ochrana konstrukce klenby</t>
  </si>
  <si>
    <t>SO 103.1</t>
  </si>
  <si>
    <t>Silnice III/00719 (km 0,000 – 0,611)</t>
  </si>
  <si>
    <t>SO 103.2</t>
  </si>
  <si>
    <t>Silnice III/00719 (km 1,625 – 1,800)</t>
  </si>
  <si>
    <t>SO 104</t>
  </si>
  <si>
    <t>Silnice III/00714</t>
  </si>
  <si>
    <t>SO 191</t>
  </si>
  <si>
    <t>Dopravní značení ve správě KSÚS, silnice III/00715 a III/00714</t>
  </si>
  <si>
    <t>SO 192</t>
  </si>
  <si>
    <t>Dopravní značení ve správě KSÚS, silnice III/00718</t>
  </si>
  <si>
    <t>SO 193</t>
  </si>
  <si>
    <t>Dopravní značení ve správě KSÚS, silnice III/00719</t>
  </si>
  <si>
    <t>SO 194</t>
  </si>
  <si>
    <t>Dopravní značení ve správě města Buštěhrad</t>
  </si>
  <si>
    <t>SO 301</t>
  </si>
  <si>
    <t>Dešťová kanalizace – ulice Kladenská</t>
  </si>
  <si>
    <t>SO 302</t>
  </si>
  <si>
    <t>Dešťová kanalizace – ulice Revoluční</t>
  </si>
  <si>
    <t>SO 303</t>
  </si>
  <si>
    <t>Dešťová kanalizace – ulice Palackého a Náměstí</t>
  </si>
  <si>
    <t>SO 304</t>
  </si>
  <si>
    <t>Dešťová kanalizace – křižovatka u hřbitova</t>
  </si>
  <si>
    <t>SO 330</t>
  </si>
  <si>
    <t>Úpravy splaškové kanalizace – ulice Kladenská</t>
  </si>
  <si>
    <t>SO 331</t>
  </si>
  <si>
    <t>Úpravy splaškové kanalizace – ulice Revoluční</t>
  </si>
  <si>
    <t>SO 332</t>
  </si>
  <si>
    <t>Úpravy splaškové kanalizace – ulice Palackého a Náměstí</t>
  </si>
  <si>
    <t>SO 340</t>
  </si>
  <si>
    <t>Úprava vodovodů – ulice Kladenská</t>
  </si>
  <si>
    <t>SO 341</t>
  </si>
  <si>
    <t>Úprava vodovodů – ulice Revoluční</t>
  </si>
  <si>
    <t>SO 342</t>
  </si>
  <si>
    <t>Úprava vodovodů – ulice Palackého a Náměstí</t>
  </si>
  <si>
    <t>SO 361</t>
  </si>
  <si>
    <t>Retenční nádrž 1</t>
  </si>
  <si>
    <t>SO 362</t>
  </si>
  <si>
    <t>Retenční nádrž 2</t>
  </si>
  <si>
    <t>03</t>
  </si>
  <si>
    <t>bod č.3 - kabel</t>
  </si>
  <si>
    <t>04</t>
  </si>
  <si>
    <t>bod č.4 - svítidlo C1,C2</t>
  </si>
  <si>
    <t>06</t>
  </si>
  <si>
    <t>bod č.6 - kabel</t>
  </si>
  <si>
    <t>07</t>
  </si>
  <si>
    <t>bod č.7 - kabel</t>
  </si>
  <si>
    <t>08</t>
  </si>
  <si>
    <t>bod č.8 - kabel</t>
  </si>
  <si>
    <t>13</t>
  </si>
  <si>
    <t>bod č.13 - svítidlo E1,E2, zrušení D3,D4</t>
  </si>
  <si>
    <t>15</t>
  </si>
  <si>
    <t>bod č.15 - kabel</t>
  </si>
  <si>
    <t>16</t>
  </si>
  <si>
    <t>bod č.16 - svítidlo C9,C10+kabel</t>
  </si>
  <si>
    <t>18</t>
  </si>
  <si>
    <t>bod č.18 - kabel</t>
  </si>
  <si>
    <t>19</t>
  </si>
  <si>
    <t>bod č.19 - kabel</t>
  </si>
  <si>
    <t>20</t>
  </si>
  <si>
    <t>bod č.20 - kabel</t>
  </si>
  <si>
    <t>23</t>
  </si>
  <si>
    <t>bod č.23 - kabel</t>
  </si>
  <si>
    <t>24</t>
  </si>
  <si>
    <t>bod č.24 - kabel</t>
  </si>
  <si>
    <t>25</t>
  </si>
  <si>
    <t>bod č.25 - kabel</t>
  </si>
  <si>
    <t>bod č.20 - Rozhlas</t>
  </si>
  <si>
    <t>SO 520</t>
  </si>
  <si>
    <t>Úpravy plynovodů v ulici Kladenská</t>
  </si>
  <si>
    <t>SO 530</t>
  </si>
  <si>
    <t>Ochrana plynovodů v ulici Kladenská</t>
  </si>
  <si>
    <t>SO 531</t>
  </si>
  <si>
    <t>Ochrana plynovodů v ulici Revoluční</t>
  </si>
  <si>
    <t>SO 532</t>
  </si>
  <si>
    <t>Ochrana plynovodů v ulici Palackého - Náměstí</t>
  </si>
  <si>
    <t>SO 861</t>
  </si>
  <si>
    <t>Obnova vjezdové brány do sběrných surovin</t>
  </si>
  <si>
    <t>Soupis prací objektu</t>
  </si>
  <si>
    <t>S</t>
  </si>
  <si>
    <t>Stavba:</t>
  </si>
  <si>
    <t>240020</t>
  </si>
  <si>
    <t>III/00715, III/00718, III/00719 Buštěhrad, průtah - PD</t>
  </si>
  <si>
    <t>O</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</si>
  <si>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</si>
  <si>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</si>
  <si>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</si>
  <si>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</si>
  <si>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</si>
  <si>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</si>
  <si>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</si>
  <si>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</si>
  <si>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</si>
  <si>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</si>
  <si>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</si>
  <si>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</si>
  <si>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</si>
  <si>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</si>
  <si>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</si>
  <si>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</si>
  <si>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02710</t>
  </si>
  <si>
    <t/>
  </si>
  <si>
    <t>POMOC PRÁCE ZŘÍZ NEBO ZAJIŠŤ OBJÍŽĎKY A PŘÍSTUP CESTY</t>
  </si>
  <si>
    <t>PRL</t>
  </si>
  <si>
    <t>PP</t>
  </si>
  <si>
    <t>oprava objízdných tras preliminářová položka se souhlasem investora_x000d_
_x000d_
prelimiářová položka, uchazeč uvede cenu 3 000 000,- Kč * 1,00 PRL_x000d_
bude čerpáno dle skutečně zjištěného stavu se souhlasem investora</t>
  </si>
  <si>
    <t>VV</t>
  </si>
  <si>
    <t>3000000 = 3000000,000 [A]</t>
  </si>
  <si>
    <t>TS</t>
  </si>
  <si>
    <t>Položka zahrnuje:
- veškeré náklady spojené se zřízením nebo zajištěním objížďky a přístupové cesty
Položka nezahrnuje:
- x</t>
  </si>
  <si>
    <t>02720</t>
  </si>
  <si>
    <t>A</t>
  </si>
  <si>
    <t>POMOC PRÁCE ZŘÍZ NEBO ZAJIŠŤ REGULACI A OCHRANU DOPRAVY</t>
  </si>
  <si>
    <t>KPL</t>
  </si>
  <si>
    <t>DIO pro SO 101_x000d_
Zahrnuje kompletní dopravně-inženýrská opatření po celou dobu stavby dle projektové dokumentace a platné legislativy včetně projednání DIO</t>
  </si>
  <si>
    <t>1 = 1,000 [A]</t>
  </si>
  <si>
    <t>Položka zahrnuje:
- veškeré náklady spojené s objednatelem požadovanými zařízeními
Položka nezahrnuje:
- x</t>
  </si>
  <si>
    <t>B</t>
  </si>
  <si>
    <t>DIO pro SO 102_x000d_
Zahrnuje kompletní dopravně-inženýrská opatření po celou dobu stavby dle projektové dokumentace a platné legislativy včetně projednání DIO</t>
  </si>
  <si>
    <t>C</t>
  </si>
  <si>
    <t>DIO pro SO 103.1_x000d_
Zahrnuje kompletní dopravně-inženýrská opatření po celou dobu stavby dle projektové dokumentace a platné legislativy včetně projednání DIO</t>
  </si>
  <si>
    <t>D</t>
  </si>
  <si>
    <t>DIO pro SO 103.2_x000d_
Zahrnuje kompletní dopravně-inženýrská opatření po celou dobu stavby dle projektové dokumentace a platné legislativy včetně projednání DIO</t>
  </si>
  <si>
    <t>E</t>
  </si>
  <si>
    <t>DIO pro SO 104_x000d_
Zahrnuje kompletní dopravně-inženýrská opatření po celou dobu stavby dle projektové dokumentace a platné legislativy včetně projednání DIO</t>
  </si>
  <si>
    <t>02730</t>
  </si>
  <si>
    <t>POMOC PRÁCE ZŘÍZ NEBO ZAJIŠŤ OCHRANU INŽENÝRSKÝCH SÍTÍ</t>
  </si>
  <si>
    <t>Pomocné práce pro zajišť ochrany inženýrských sítí</t>
  </si>
  <si>
    <t>Položka zahrnuje:
- veškeré náklady spojené s ochranou inženýrských sítí
Položka nezahrnuje:
- x</t>
  </si>
  <si>
    <t>02851</t>
  </si>
  <si>
    <t>PRŮZKUMNÉ PRÁCE DIAGNOSTIKY KONSTRUKCÍ NA POVRCHU</t>
  </si>
  <si>
    <t>Pasport objízdných tras před a po stavbě</t>
  </si>
  <si>
    <t>Položka zahrnuje:
- veškeré náklady spojené s objednatelem požadovanými pracemi
Položka nezahrnuje:
- x</t>
  </si>
  <si>
    <t>02910</t>
  </si>
  <si>
    <t>OSTATNÍ POŽADAVKY - ZEMĚMĚŘIČSKÁ MĚŘENÍ</t>
  </si>
  <si>
    <t>Ostatní požadavky - zeměměřičská měření (zaměření skutečného provedení stavby)</t>
  </si>
  <si>
    <t>Položka zahrnuje:
- veškeré náklady spojené s objednatelem požadovanými pracemi
Položka nezahrnuje:
- x
Způsob stanovení:
- pro stanovení orientační investorské ceny určete jednotkovou cenu jako 1% odhadované ceny stavby</t>
  </si>
  <si>
    <t>02943</t>
  </si>
  <si>
    <t>OSTATNÍ POŽADAVKY - VYPRACOVÁNÍ RDS</t>
  </si>
  <si>
    <t>Ostatní požadavky - vypracování dokumentace (RDS, 4 vyhotovení)</t>
  </si>
  <si>
    <t>02944</t>
  </si>
  <si>
    <t>OSTAT POŽADAVKY - DOKUMENTACE SKUTEČ PROVEDENÍ V DIGIT FORMĚ</t>
  </si>
  <si>
    <t>Ostatní požadavky - vypracování dokumentace (skutečné provedení, 4 vyhotovení)</t>
  </si>
  <si>
    <t>02945</t>
  </si>
  <si>
    <t>OSTAT POŽADAVKY - GEOMETRICKÝ PLÁN</t>
  </si>
  <si>
    <t>Geometrický plán</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</si>
  <si>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
Položka nezahrnuje:
- x</t>
  </si>
  <si>
    <t>02946</t>
  </si>
  <si>
    <t>R</t>
  </si>
  <si>
    <t>OSTAT POŽADAVKY - FOTODOKUMENTACE</t>
  </si>
  <si>
    <t>Pasport pozemních objektů</t>
  </si>
  <si>
    <t>Položka zahrnuje:
- fotodokumentaci zadavatelem požadovaného děje a konstrukcí v požadovaných časových intervalech
- zadavatelem specifikované výstupy (fotografie v papírovém a digitálním formátu) v požadovaném počtu
Položka nezahrnuje:
- x</t>
  </si>
  <si>
    <t>02960</t>
  </si>
  <si>
    <t>OSTATNÍ POŽADAVKY - ODBORNÝ DOZOR</t>
  </si>
  <si>
    <t>Archeologický dohled _x000d_
(na vyžádání) 50 hodin á 1000 Kč</t>
  </si>
  <si>
    <t>uchazeč uvede JC 50.000,- Kč 1 = 1,000 [A]</t>
  </si>
  <si>
    <t>Geologický dozor _x000d_
50 hodin á 1000 Kč</t>
  </si>
  <si>
    <t>Dendrologický dozor</t>
  </si>
  <si>
    <t>02971</t>
  </si>
  <si>
    <t>OSTAT POŽADAVKY - MONITORING NA POVRCHU</t>
  </si>
  <si>
    <t xml:space="preserve">Monitoring vybraných pozemních objektů (bude upřesněno pochůzkou na místě dle  TDS a RDS)</t>
  </si>
  <si>
    <t>02990</t>
  </si>
  <si>
    <t>OSTATNÍ POŽADAVKY - INFORMAČNÍ TABULE</t>
  </si>
  <si>
    <t>Informační tabule 2ks</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</si>
  <si>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</si>
  <si>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Pamětní deska</t>
  </si>
  <si>
    <t>03100</t>
  </si>
  <si>
    <t>ZAŘÍZENÍ STAVENIŠTĚ - ZŘÍZENÍ, PROVOZ, DEMONTÁŽ</t>
  </si>
  <si>
    <t>Zařízení staveniště</t>
  </si>
  <si>
    <t>Položka zahrnuje:
 objednatelem povolené náklady na pořízení (event. pronájem), provozování, udržování a likvidaci zhotovitelova zařízení
Položka nezahrnuje:
- x</t>
  </si>
  <si>
    <t>1</t>
  </si>
  <si>
    <t>Zemní práce</t>
  </si>
  <si>
    <t>11511</t>
  </si>
  <si>
    <t>ČERPÁNÍ VODY DO 500 L/MIN</t>
  </si>
  <si>
    <t>HOD</t>
  </si>
  <si>
    <t>Čerpání vody</t>
  </si>
  <si>
    <t>bude čerpáno dle skutečně zjištěného stavu se souhlasem TDS 2000 = 2000,000 [A]</t>
  </si>
  <si>
    <t>Položka zahrnuje:
- čerpání vody na povrchu
- potrubí 
- pohotovost záložní čerpací soupravy
- zřízení čerpací jímky
- následná demontáž a likvidace těchto zařízení
Položka nezahrnuje:
- x</t>
  </si>
  <si>
    <t>11120</t>
  </si>
  <si>
    <t>ODSTRANĚNÍ KŘOVIN</t>
  </si>
  <si>
    <t>M2</t>
  </si>
  <si>
    <t>Odstranění zapojeného porostu</t>
  </si>
  <si>
    <t>zaměřeno v místě stavby 41,0 = 41,000 [A]</t>
  </si>
  <si>
    <t>Položka zahrnuje:
- odstranění křovin a stromů do průměru 100 mm
- dopravu dřevin bez ohledu na vzdálenost
- spálení na hromadách nebo štěpkování
Položka nezahrnuje:
- x</t>
  </si>
  <si>
    <t>11201</t>
  </si>
  <si>
    <t>KÁCENÍ STROMŮ D KMENE DO 0,5M S ODSTRANĚNÍM PAŘEZŮ</t>
  </si>
  <si>
    <t>KUS</t>
  </si>
  <si>
    <t>Kácení stromu do D=0,5 m, včetně odstranění pařezu_x000d_
včetně odvozu, uložení pařezů na trvalou skládku a poplatku za likvidaci</t>
  </si>
  <si>
    <t>4 = 4,000 [A]</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</si>
  <si>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</si>
  <si>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12273</t>
  </si>
  <si>
    <t>ODKOPÁVKY A PROKOPÁVKY OBECNÉ TŘ. I</t>
  </si>
  <si>
    <t>M3</t>
  </si>
  <si>
    <t>kontrolní ruční odkopy_x000d_
viz pol 74A113</t>
  </si>
  <si>
    <t>300 = 300,000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</si>
  <si>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</si>
  <si>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18481</t>
  </si>
  <si>
    <t>OCHRANA STROMŮ BEDNĚNÍM</t>
  </si>
  <si>
    <t>ochrana dřevin</t>
  </si>
  <si>
    <t>počet * délka * výška 21"ks" * 4 * 2 = 168,000 [A]</t>
  </si>
  <si>
    <t>Položka zahrnuje:
- veškerý materiál, výrobky a polotovary, včetně mimostaveništní a vnitrostaveništní dopravy (rovněž přesuny), včetně naložení a složení, případně s uložením
Položka nezahrnuje:
- x</t>
  </si>
  <si>
    <t>184B13</t>
  </si>
  <si>
    <t>VYSAZOVÁNÍ STROMŮ LISTNATÝCH S BALEM OBVOD KMENE DO 12CM, PODCHOZÍ VÝŠ MIN 2,2M</t>
  </si>
  <si>
    <t>Náhradní výsadba - Platan Javorolistý, velikost 12/44</t>
  </si>
  <si>
    <t>Platan Javorolistý 1 = 1,000 [A]</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</si>
  <si>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</si>
  <si>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7</t>
  </si>
  <si>
    <t>Přidružená stavební výroba</t>
  </si>
  <si>
    <t>74A113</t>
  </si>
  <si>
    <t>PŘÍPLATEK ZA RUČNÍ VÝKOP ZÁKLADU</t>
  </si>
  <si>
    <t>kontrolní ruční odkopy</t>
  </si>
  <si>
    <t>příplatek k položce odkopávky 300 = 300,000 [A]</t>
  </si>
  <si>
    <t xml:space="preserve">1. Položka obsahuje:
 – příplatek za ruční výkop základu jakéhokoliv typu
2. Položka neobsahuje:
 X
3. Způsob měření:
Udává se počet m3 výkopu  kompletní montážní práce.</t>
  </si>
  <si>
    <t>9</t>
  </si>
  <si>
    <t>Ostatní konstrukce a práce</t>
  </si>
  <si>
    <t>9111A3</t>
  </si>
  <si>
    <t>ZÁBRADLÍ SILNIČNÍ S VODOR MADLY - DEMONTÁŽ S PŘESUNEM</t>
  </si>
  <si>
    <t>M</t>
  </si>
  <si>
    <t>odstranění ocelových trubkových madel zábradlí_x000d_
včetně odvozu, uložení na trvalou skládku a poplatku za likvidaci</t>
  </si>
  <si>
    <t>3 = 3,000 [A]</t>
  </si>
  <si>
    <t>Položka zahrnuje:
- demontáž a odstranění zařízení
- jeho odvoz na předepsané místo
Položka nezahrnuje:
- x</t>
  </si>
  <si>
    <t>914123</t>
  </si>
  <si>
    <t>DOPRAVNÍ ZNAČKY ZÁKLADNÍ VELIKOSTI OCELOVÉ FÓLIE TŘ 1 - DEMONTÁŽ</t>
  </si>
  <si>
    <t>Odstranění štítu SDZ - základní velikost_x000d_
včetně odvozu, uložení na trvalou skládku a poplatku za likvidaci</t>
  </si>
  <si>
    <t>67 = 67,000 [A]</t>
  </si>
  <si>
    <t>Položka zahrnuje:
- odstranění, demontáž a odklizení materiálu s odvozem na předepsané místo
Položka nezahrnuje:
- x</t>
  </si>
  <si>
    <t>914523</t>
  </si>
  <si>
    <t>DOPRAV ZNAČ VELKOPLOŠ OCEL LAMELY FÓLIE TŘ 2 - DEMONTÁŽ</t>
  </si>
  <si>
    <t>Odstranění velkoplošné značky IS 9b včetně sloupků a základů</t>
  </si>
  <si>
    <t>1 ks (12lamel) 2*3 = 6,000 [A]</t>
  </si>
  <si>
    <t>914633</t>
  </si>
  <si>
    <t>DOPRAV ZNAČKY 150X150CM OCEL FÓLIE TŘ 2 - DEMONTÁŽ</t>
  </si>
  <si>
    <t>Odstranění SDZ 150x150</t>
  </si>
  <si>
    <t>914913</t>
  </si>
  <si>
    <t>SLOUPKY A STOJKY DZ Z OCEL TRUBEK ZABETON DEMONTÁŽ</t>
  </si>
  <si>
    <t>odstranění sloupků SDZ včetně základu_x000d_
včetně odvozu, uložení na trvalou skládku a poplatku za likvidaci</t>
  </si>
  <si>
    <t>48 = 48,000 [A]</t>
  </si>
  <si>
    <t>odstranění sloupků SDZ včetně základu u reklamních štítů
včetně odvozu, uložení na trvalou skládku a poplatku za likvidaci</t>
  </si>
  <si>
    <t>2 = 2,000 [A]</t>
  </si>
  <si>
    <t>914921</t>
  </si>
  <si>
    <t>SLOUPKY A STOJKY DOPRAVNÍCH ZNAČEK Z OCEL TRUBEK DO PATKY - DODÁVKA A MONTÁŽ</t>
  </si>
  <si>
    <t>Svislé dopravní značení - nový sloupek vč, základu</t>
  </si>
  <si>
    <t>Položka zahrnuje:
- sloupky
- upevňovací zařízení
- osazení (betonová patka, zemní práce)
Položka nezahrnuje:
- x</t>
  </si>
  <si>
    <t>914983</t>
  </si>
  <si>
    <t>SLOUPKY A STOJKY DZ Z PŘÍHRAD KONSTR DEMONTÁŽ</t>
  </si>
  <si>
    <t>příhr. sloupek - demontáž</t>
  </si>
  <si>
    <t>951702</t>
  </si>
  <si>
    <t>DOČASNÝ PŘESUN KONTEJNERŮ</t>
  </si>
  <si>
    <t>Dočasný přesun kontejnerů (popelnic) o cca 100m</t>
  </si>
  <si>
    <t>Položka zahrnuje:
- demontáž stávajícího zařízení s příslušenstvím
- přemístění z původního místa a jeho osazení a montáž na místě určeném projektem
Položka nezahrnuje:
- x</t>
  </si>
  <si>
    <t>965821</t>
  </si>
  <si>
    <t>DEMONTÁŽ KILOMETROVNÍKU, HEKTOMETROVNÍKU, MEZNÍKU</t>
  </si>
  <si>
    <t>Odstranění bet. mezníků_x000d_
včetně odvozu, uložení na trvalou skládku a poplatku za likvidaci</t>
  </si>
  <si>
    <t>10 = 10,000 [A]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</si>
  <si>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</si>
  <si>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965891</t>
  </si>
  <si>
    <t>DEMONTÁŽ INFORMAČNÍ TABULE ORIENTAČNÍHO SYSTÉMU</t>
  </si>
  <si>
    <t>Dočasné sejmutí štítu reklamní značky _x000d_
(se zpětným osazením)</t>
  </si>
  <si>
    <t>11 = 11,000 [A]</t>
  </si>
  <si>
    <t>Dočasné sejmutí obecní vývěsky _x000d_
(nové zákl. patky)_x000d_
(se zpětným osazením)</t>
  </si>
  <si>
    <t>R.A</t>
  </si>
  <si>
    <t>MONTÁŽ INFORMAČNÍ TABULE ORIENTAČNÍHO SYSTÉMU</t>
  </si>
  <si>
    <t>Zpětné osazení_x000d_
(po dočasném sejmutí štítu reklamní značky)</t>
  </si>
  <si>
    <t>R.B</t>
  </si>
  <si>
    <t>Zpětné osazení
(po dočasném sejmutí obecní vývěsky )</t>
  </si>
  <si>
    <t>96615</t>
  </si>
  <si>
    <t>BOURÁNÍ KONSTRUKCÍ Z PROSTÉHO BETONU</t>
  </si>
  <si>
    <t>vybourání bet. sloupků zábradlí a odvoz na skládku_x000d_
včetně odvozu, uložení na trvalou skládku a poplatku za likvidaci</t>
  </si>
  <si>
    <t>0,12 = 0,120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</si>
  <si>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</si>
  <si>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014102</t>
  </si>
  <si>
    <t>POPLATKY ZA SKLÁDKU</t>
  </si>
  <si>
    <t>T</t>
  </si>
  <si>
    <t>zemina a kamení</t>
  </si>
  <si>
    <t>11130 SEJMUTÍ DRNU 34 * 0,15 *2,0 = 10,200 [A]_x000d_
12920 CIŠTENÍ KRAJNIC OD NÁNOSU 98,0*2,0 = 196,000 [B]_x000d_
12373 ODKOP AZ (8705,0+2823,0)*2,0 = 23056,000 [C]_x000d_
12931 ČIŠTĚNÍ PŘÍKOPŮ 658 * 0,25 * 2,0 = 329,000 [D]_x000d_
Mezisoučet = 23591,200 [E]</t>
  </si>
  <si>
    <t>zahrnuje veškeré poplatky provozovateli skládky související s uložením odpadu na skládce.</t>
  </si>
  <si>
    <t>014112</t>
  </si>
  <si>
    <t>POPLATKY ZA SKLÁDKU TYP S-IO (INERTNÍ ODPAD)</t>
  </si>
  <si>
    <t>beton a suť</t>
  </si>
  <si>
    <t>96687 VYBOURÁNÍ ULIČNÍCH VPUSTÍ 32 * 0,5 = 16,000 [A]_x000d_
96616 BOURÁNÍ ŽB (2,0 + 4,0) * 2,5 = 15,000 [B]_x000d_
11352 ODSTRANĚNÍ BET OBRUBNÍKŮ 128 * 0,15 = 19,200 [C]_x000d_
11328 ODSTRANĚNÍ BET ŽLABŮ 105 * 0,6 * 0,25 * 2,0 = 31,500 [D]_x000d_
11353 ODSTRANĚNÍ KAM OBRUB VČ BET LOŽE 34 * 0,20 = 6,800 [E]_x000d_
11318 ODSTRANĚNÍ KRYTU Z DLAŽDIC (1,38+0,9+0,6) * 2,0 = 5,760 [F]_x000d_
11332 PODKLAD CHODNÍKU 2 * 2,0 = 4,000 [G]_x000d_
96614 BOURÁNÍ ZDĚNÝCH ČÁSTÍ PROPUSTKU 6 * 1,8 = 10,800 [H]_x000d_
966346 BOURÁNÍ PROPUSTŮ DN 400 MM 8 * 0,35 = 2,800 [I]_x000d_
Mezisoučet = 111,860 [J]</t>
  </si>
  <si>
    <t>Položka zahrnuje:
- veškeré poplatky provozovateli skládky související s uložením odpadu na skládce.
Položka nezahrnuje:
- x</t>
  </si>
  <si>
    <t>014201</t>
  </si>
  <si>
    <t>POPLATKY ZA ZEMNÍK - ZEMINA</t>
  </si>
  <si>
    <t>nákup zeminy v kvalitě ornice, vč. naložení a dopravy na stavbu pro ohumusování</t>
  </si>
  <si>
    <t>18222 ROZPROSTRENÍ ORNICE 1018,0*0,15 = 152,700 [A]_x000d_
18232 ROZPROSTRENÍ ORNICE 660,0*0,15 = 99,000 [B]_x000d_
Mezisoučet = 251,700 [C]</t>
  </si>
  <si>
    <t>zahrnuje veškeré poplatky majiteli zemníku související s nákupem zeminy (nikoliv s otvírkou zemníku)</t>
  </si>
  <si>
    <t>prořez vegetace z průjezdného a průtočného profilu</t>
  </si>
  <si>
    <t>zaměřeno v místě stavby 513,0 = 513,000 [A]</t>
  </si>
  <si>
    <t>11130</t>
  </si>
  <si>
    <t>SEJMUTÍ DRNU</t>
  </si>
  <si>
    <t>včetně odvozu, uložení na trvalou skládku</t>
  </si>
  <si>
    <t>odměřeno ze situace 34 = 34,000 [A]</t>
  </si>
  <si>
    <t xml:space="preserve">Položka zahrnuje:
- vodorovnou dopravu  a uložení na skládku
Položka nezahrnuje:
- x</t>
  </si>
  <si>
    <t>11317</t>
  </si>
  <si>
    <t>ODSTRAN KRYTU ZPEVNĚNÝCH PLOCH Z DLAŽEB KOSTEK</t>
  </si>
  <si>
    <t>vybourání vozovky - dlažba tl. 100mm_x000d_
(odkup zhotovitelem)</t>
  </si>
  <si>
    <t>km 0,000-0,800 7563 * 0,1 = 756,300 [A]_x000d_
km 0,800-1,379 6631 * 0,1 = 663,100 [B]_x000d_
Mezisoučet = 1419,400 [C]</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</si>
  <si>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</si>
  <si>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11318</t>
  </si>
  <si>
    <t>ODSTRANĚNÍ KRYTU ZPEVNĚNÝCH PLOCH Z DLAŽDIC</t>
  </si>
  <si>
    <t>vybourání chodníku - zámk.dlažba tl. 60 mm_x000d_
včetně odvozu, uložení na trvalou skládku</t>
  </si>
  <si>
    <t>odměřeno ze situace 23 * 0,06 = 1,380 [A]</t>
  </si>
  <si>
    <t>Odstranění dlažby s reliéfním povrchem_x000d_
včetně odvozu, uložení na trvalou skládku</t>
  </si>
  <si>
    <t>odměřeno ze situace 9 * 0,1 = 0,900 [A]</t>
  </si>
  <si>
    <t>odstranění poškozené zámkové dlažby tl. 120 se souhlasem TDS (10%)_x000d_
včetně odvozu, uložení na trvalou skládku</t>
  </si>
  <si>
    <t>se souhlasem TDS 5 * 0,12 = 0,600 [A]</t>
  </si>
  <si>
    <t>11328</t>
  </si>
  <si>
    <t>ODSTRANĚNÍ PŘÍKOPŮ, ŽLABŮ A RIGOLŮ Z PŘÍKOPOVÝCH TVÁRNIC</t>
  </si>
  <si>
    <t>vybourání bet. žlabu š .0,6m vč. bet. lože_x000d_
včetně odvozu, uložení na trvalou skládku</t>
  </si>
  <si>
    <t>odměřeno ze situace 105"m" * 0,6 = 63,000 [A]</t>
  </si>
  <si>
    <t xml:space="preserve">Položka zahrnuje:
-  odstranění tvárnic včetně podkladu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</si>
  <si>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11332</t>
  </si>
  <si>
    <t>ODSTRANĚNÍ PODKLADŮ ZPEVNĚNÝCH PLOCH Z KAMENIVA NESTMELENÉHO</t>
  </si>
  <si>
    <t>vybourání vozovky - štěrkopísek (mezideponie)_x000d_
(přesné množství se souhlasem TDS)</t>
  </si>
  <si>
    <t xml:space="preserve">km 0,000-0,800  pr.tl. 200mm 1513,0 = 1513,000 [A]_x000d_
km 0,800-1,379  pr.tl. 200mm 1326,0 = 1326,000 [B]_x000d_
Mezisoučet = 2839,000 [C]</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</si>
  <si>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</si>
  <si>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vybourání vozovky - nestmelené vrstvy pr.tl. 230 mm (mezideponie)</t>
  </si>
  <si>
    <t>km 0,000-0,430 (za hřbitovem) pr.tl. 230 mm 590,0 = 590,000 [A]</t>
  </si>
  <si>
    <t>vybourání podkladní vrstvy chodníku - 80 mm_x000d_
včetně odvozu, uložení na trvalou skládku</t>
  </si>
  <si>
    <t>11347</t>
  </si>
  <si>
    <t>ODSTRAN KRYTU ZPEVNĚNÝCH PLOCH Z DLAŽEB KOSTEK VČET PODKL</t>
  </si>
  <si>
    <t>vybourání kam. dlažby - mozaiky 60mm vč. lože_x000d_
(odkup zhotovitelem)</t>
  </si>
  <si>
    <t>6 * (0,06 + 0,04 ) = 0,600 [A]</t>
  </si>
  <si>
    <t>11352</t>
  </si>
  <si>
    <t>ODSTRANĚNÍ CHODNÍKOVÝCH A SILNIČNÍCH OBRUBNÍKŮ BETONOVÝCH</t>
  </si>
  <si>
    <t>vybourání bet. obruby vč. bet. lože_x000d_
včetně odvozu, uložení na trvalou skládku</t>
  </si>
  <si>
    <t>odměřeno ze situace 128 = 128,000 [A]</t>
  </si>
  <si>
    <t>11353</t>
  </si>
  <si>
    <t>ODSTRANĚNÍ CHODNÍKOVÝCH KAMENNÝCH OBRUBNÍKŮ</t>
  </si>
  <si>
    <t>vybourání kam. obruby vč. bet. lože_x000d_
(odkup zhotovitelem)_x000d_
bet. lože včetně odvozu, uložení na trvalou skládku</t>
  </si>
  <si>
    <t>11372</t>
  </si>
  <si>
    <t>FRÉZOVÁNÍ ZPEVNĚNÝCH PLOCH ASFALTOVÝCH</t>
  </si>
  <si>
    <t>frézování vozovky - asf. stmelené vrstvy - ZAS-T1 (odkup zhotovitelem)</t>
  </si>
  <si>
    <t>frézování vozovky - asf. stmelené vrstvy - tl. 40 mm km 0,000-0,800 7563,0*0,04 = 302,520 [A]_x000d_
frézování vozovky - asf. stmelené vrstvy - prům. tl. 55 mm km 0,000-0,800 7563,0*0,055 = 415,965 [B]_x000d_
frézování vozovky - asf. stmelené vrstvy - tl. 150 mm km 0,800-1,379 6631,0*0,15 = 994,650 [C]_x000d_
frézování vozovky - asf. stmelené vrstvy - prům. tl. 40 mm km 0,800-1,379 6631,0*0,04 = 265,240 [D]_x000d_
frézování vozovky - asf. stmelené vrstvy - tl. 120 mm km 0,000-0,430 (za hřbitovem) 2565,0*0,12 = 307,800 [E]_x000d_
Mezisoučet = 2286,175 [F]</t>
  </si>
  <si>
    <t>113764</t>
  </si>
  <si>
    <t>FRÉZOVÁNÍ DRÁŽKY PRŮŘEZU DO 400MM2 V ASFALTOVÉ VOZOVCE</t>
  </si>
  <si>
    <t>zaříznutí pracovních spár</t>
  </si>
  <si>
    <t>kamenný krajník 74,0 = 74,000 [A]_x000d_
žlab 57,0 = 57,000 [B]_x000d_
Mezisoučet = 131,000 [C]</t>
  </si>
  <si>
    <t>Položka zahrnuje veškerou manipulaci s vybouranou sutí a s vybouranými hmotami vc. uložení na skládku.</t>
  </si>
  <si>
    <t>12373</t>
  </si>
  <si>
    <t>ODKOP PRO SPOD STAVBU SILNIC A ŽELEZNIC TŘ. I</t>
  </si>
  <si>
    <t>výkop pro AZ tl. 0.5m TŘ. těž. 2_x000d_
včetně odvozu, uložení na trvalou skládku</t>
  </si>
  <si>
    <t>bude čerpáno dle skutečně zjištěného stavu se souhlasem TDS 8705,0 = 8705,000 [A]</t>
  </si>
  <si>
    <t>další výkop pro AZ tl. 0.2m TŘ. těž. 2_x000d_
včetně odvozu, uložení na trvalou skládku</t>
  </si>
  <si>
    <t>bude čerpáno dle skutečně zjištěného stavu se souhlasem TDS 2823,0 = 2823,000 [A]</t>
  </si>
  <si>
    <t>12573</t>
  </si>
  <si>
    <t>VYKOPÁVKY ZE ZEMNÍKŮ A SKLÁDEK TŘ. I</t>
  </si>
  <si>
    <t>vykopávky ze zemníku pro zpětné ulození do konstrukce díla</t>
  </si>
  <si>
    <t>17130 AZ Z DEPONIE 5001 + 2823 = 7824,000 [A]_x000d_
17310 ZEMNÍ KRAJNICE 61 = 61,000 [B]_x000d_
Mezisoučet = 7885,000 [C]</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</si>
  <si>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</si>
  <si>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12920</t>
  </si>
  <si>
    <t>ČIŠTĚNÍ KRAJNIC OD NÁNOSU</t>
  </si>
  <si>
    <t>Odkop krajnce_x000d_
včetně odvozu, uložení na trvalou skládku</t>
  </si>
  <si>
    <t>odměřeno ze situace 98,0 = 98,000 [A]</t>
  </si>
  <si>
    <t xml:space="preserve">Soucástí položky je vodorovná a svislá doprava, premístení, preložení, manipulace s materiálem a uložení na skládku.
 Nezahrnuje poplatek za skládku, který se vykazuje v položce 0141** (s výjimkou malého množství  materiálu, kde je možné poplatek zahrnout do jednotkové ceny položky – tento fakt musí být uveden v doplnujícím textu k položce)</t>
  </si>
  <si>
    <t>12931</t>
  </si>
  <si>
    <t>ČIŠTĚNÍ PŘÍKOPŮ OD NÁNOSU DO 0,25M3/M</t>
  </si>
  <si>
    <t>pročištění příkopu - do 0,20 m_x000d_
včetně odvozu, uložení na trvalou skládku</t>
  </si>
  <si>
    <t>odměřeno ze situace 658,0 = 658,000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</si>
  <si>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</si>
  <si>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129958</t>
  </si>
  <si>
    <t>ČIŠTĚNÍ POTRUBÍ DN DO 600MM</t>
  </si>
  <si>
    <t>pročištění stávajícího propustku DN600 včetně nátoku_x000d_
včetně odvozu, uložení na trvalou skládku a poplatku za likvidaci</t>
  </si>
  <si>
    <t>zaměřeno v místě stavby 63,0 = 63,000 [A]</t>
  </si>
  <si>
    <t>17120</t>
  </si>
  <si>
    <t>ULOŽENÍ SYPANINY DO NÁSYPŮ A NA SKLÁDKY BEZ ZHUTNĚNÍ</t>
  </si>
  <si>
    <t>uložení na mezideponii</t>
  </si>
  <si>
    <t>11332 ODSTRANĚNÍ PODKL Z KAM NESTMEL 2839 + 590 = 3429,000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</si>
  <si>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</si>
  <si>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17130</t>
  </si>
  <si>
    <t>ULOŽENÍ SYPANINY DO NÁSYPŮ V AKTIVNÍ ZÓNĚ SE ZHUTNĚNÍM</t>
  </si>
  <si>
    <t>nová AZ z vh.mat. tl. 0.5m - využití ŠP, zbytek dokup</t>
  </si>
  <si>
    <t>odměřeno ze ChPŘ 5001,0 = 5001,000 [A]</t>
  </si>
  <si>
    <t>nová AZ z vh.mat. tl. 0.2m (využ. ŠP, zbytek dokup)</t>
  </si>
  <si>
    <t>odměřeno ze ChPŘ 2823,0 = 2823,000 [A]</t>
  </si>
  <si>
    <t>17180</t>
  </si>
  <si>
    <t>ULOŽENÍ SYPANINY DO NÁSYPŮ Z NAKUPOVANÝCH MATERIÁLŮ</t>
  </si>
  <si>
    <t>nákup aktivní zóny (dle bilance)</t>
  </si>
  <si>
    <t>dle bilance 4456,0 = 4456,000 [A]</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</si>
  <si>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</si>
  <si>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zpětný zásyp pro technickou rekultivaci (z nakupovaného materiálu)</t>
  </si>
  <si>
    <t>odměřeno digitálně 165,0 = 165,000 [A]</t>
  </si>
  <si>
    <t>17310</t>
  </si>
  <si>
    <t>ZEMNÍ KRAJNICE A DOSYPÁVKY SE ZHUTNĚNÍM</t>
  </si>
  <si>
    <t>Dosyp krajnice (z vhodného mat. viz TZ)</t>
  </si>
  <si>
    <t>odměřeno ze ChPŘ 61,0 = 61,000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</si>
  <si>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</si>
  <si>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</si>
  <si>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</si>
  <si>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obsyp kamenivem fr. 8/16</t>
  </si>
  <si>
    <t>PODÉLNÁ DRENÁŽ 227,0 = 227,000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</si>
  <si>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</si>
  <si>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18090</t>
  </si>
  <si>
    <t>VŠEOBECNÉ ÚPRAVY OSTATNÍCH PLOCH</t>
  </si>
  <si>
    <t>rozrušení pláně pro rekultivaci</t>
  </si>
  <si>
    <t>odměřeno ze situace 660,0 = 660,000 [A]</t>
  </si>
  <si>
    <t>Všeobecné úpravy musí zahrnovat úpravu území po uskutecnení stavby, tak jak je požadováno v zadávací dokumentaci s výjimkou tech prací, pro které jsou uvedeny samostatné položky.</t>
  </si>
  <si>
    <t>18110</t>
  </si>
  <si>
    <t>ÚPRAVA PLÁNĚ SE ZHUTNĚNÍM V HORNINĚ TŘ. I</t>
  </si>
  <si>
    <t>urovnání a přehutnění parapláně</t>
  </si>
  <si>
    <t>km 0,000-1,200 10824,0 = 10824,000 [A]_x000d_
km 1,200-0,100 4266,0 = 4266,000 [B]_x000d_
km 0,100-0,430 2995,0 = 2995,000 [C]_x000d_
Mezisoučet = 18085,000 [D]</t>
  </si>
  <si>
    <t>Položka zahrnuje:
- úpravu pláně včetně vyrovnání výškových rozdílů. Míru zhutnění určuje projekt.
Položka nezahrnuje:
- x</t>
  </si>
  <si>
    <t>18222</t>
  </si>
  <si>
    <t>ROZPROSTŘENÍ ORNICE VE SVAHU V TL DO 0,15M</t>
  </si>
  <si>
    <t>ohumusování svahů tl. 0,15m</t>
  </si>
  <si>
    <t>odměřeno ze situace 1018,0 = 1018,000 [A]</t>
  </si>
  <si>
    <t>Položka zahrnuje:
- nutné přemístění ornice z dočasných skládek vzdálených do 50m
- rozprostření ornice v předepsané tloušťce ve svahu přes 1:5
Položka nezahrnuje:
- x</t>
  </si>
  <si>
    <t>18232</t>
  </si>
  <si>
    <t>ROZPROSTŘENÍ ORNICE V ROVINĚ V TL DO 0,15M</t>
  </si>
  <si>
    <t>ohumusování po technické rekultivaci tl. 0,15m</t>
  </si>
  <si>
    <t>Položka zahrnuje:
- nutné přemístění ornice z dočasných skládek vzdálených do 50m
- rozprostření ornice v předepsané tloušťce v rovině a ve svahu do 1:5
Položka nezahrnuje:
- x</t>
  </si>
  <si>
    <t>18241</t>
  </si>
  <si>
    <t>ZALOŽENÍ TRÁVNÍKU RUČNÍM VÝSEVEM</t>
  </si>
  <si>
    <t>založení trávníku na svazích</t>
  </si>
  <si>
    <t>odměřeno ze situace 1018 = 1018,000 [A]</t>
  </si>
  <si>
    <t>Položka zahrnuje:
- dodání předepsané travní směsi, její výsev na ornici, zalévání, první pokosení, to vše bez ohledu na sklon terénu
Položka nezahrnuje:
- x</t>
  </si>
  <si>
    <t>založení trávníku po rekultivaci</t>
  </si>
  <si>
    <t>2</t>
  </si>
  <si>
    <t>Základy</t>
  </si>
  <si>
    <t>21361</t>
  </si>
  <si>
    <t>DRENÁŽNÍ VRSTVY Z GEOTEXTILIE</t>
  </si>
  <si>
    <t>filtrační geotextílie CBR &gt; 2%, propustnost k &gt; 10x10-4/ m/s</t>
  </si>
  <si>
    <t>PODÉLNÁ DRENÁŽ 2836,0 = 2836,000 [A]</t>
  </si>
  <si>
    <t>Položka zahrnuje:
- dodávku předepsané geotextilie (včetně nutných přesahů) pro drenážní vrstvu, včetně mimostaveništní a vnitrostaveništní dopravy
- provedení drenážní vrstvy předepsaných rozměrů a předepsaného tvaru
Položka nezahrnuje:
- x</t>
  </si>
  <si>
    <t>21461C</t>
  </si>
  <si>
    <t>SEPARAČNÍ GEOTEXTILIE DO 300G/M2</t>
  </si>
  <si>
    <t>pokládka separační geotextílie 300g/m2 s přetažením a ohnutím do AZ</t>
  </si>
  <si>
    <t>odměřeno ze situace 21015,0 = 21015,000 [A]</t>
  </si>
  <si>
    <t>Položka zahrnuje:
- dodávku predepsané geotextilie
- úpravu, ocištení a ochranu podkladu
- prichycení k podkladu, prípadne zatížení
- úpravy spoju a zajištení okraju
- úpravy pro odvodnení
- nutné presahy
- mimostaveništní a vnitrostaveništní dopravu</t>
  </si>
  <si>
    <t>4</t>
  </si>
  <si>
    <t>Vodorovné konstrukce</t>
  </si>
  <si>
    <t>45131</t>
  </si>
  <si>
    <t>PODKL A VÝPLŇ VRSTVY Z PROST BET</t>
  </si>
  <si>
    <t>Ložní vrstva - beton - L- 50 mm</t>
  </si>
  <si>
    <t>pod kamenná dlažba (výzisk) - DL - 100 mm 131 * 0,05 = 6,550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</si>
  <si>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</si>
  <si>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45131A</t>
  </si>
  <si>
    <t>PODKLADNÍ A VÝPLŇOVÉ VRSTVY Z PROSTÉHO BETONU C20/25</t>
  </si>
  <si>
    <t>Betonové lože C20/25n - XF3 tl. 0,15 m vč. bet. pasů 0,25x0,5m</t>
  </si>
  <si>
    <t>Propustek km 0,391 2,0 = 2,000 [A]</t>
  </si>
  <si>
    <t>bet. lože C20/25n - XF3, tl. 0,10 m</t>
  </si>
  <si>
    <t>Dlažba z lomového kamene 17,0 * 0,1 = 1,700 [A]</t>
  </si>
  <si>
    <t>45157</t>
  </si>
  <si>
    <t>PODKLADNÍ A VÝPLŇOVÉ VRSTVY Z KAMENIVA TĚŽENÉHO</t>
  </si>
  <si>
    <t>štěrkopískové lože fr. 0/22 tl. 100mm</t>
  </si>
  <si>
    <t>PODÉLNÁ DRENÁŽ 64,0 = 64,000 [A]</t>
  </si>
  <si>
    <t>Položka zahrnuje:
- dodávku předepsaného kameniva
- mimostaveništní a vnitrostaveništní dopravu a jeho uložení
- není-li v zadávací dokumentaci uvedeno jinak, jedná se o nakupovaný materiál
Položka nezahrnuje:
- x</t>
  </si>
  <si>
    <t>465512</t>
  </si>
  <si>
    <t>DLAŽBY Z LOMOVÉHO KAMENE NA MC</t>
  </si>
  <si>
    <t>Dlažba z lomového kamene tl. 0,15 m do bet. lože C20/25n - XF3, tl. 0,10 m s vyspárováním MC25-XF4</t>
  </si>
  <si>
    <t>odměřeno ze situace 17,0 * 0,15 = 2,550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</si>
  <si>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</si>
  <si>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5</t>
  </si>
  <si>
    <t>Komunikace</t>
  </si>
  <si>
    <t>56143G</t>
  </si>
  <si>
    <t xml:space="preserve">SMĚSI Z KAMENIVA STMELENÉ CEMENTEM  SC C 8/10 TL. DO 150MM</t>
  </si>
  <si>
    <t>Směs stmelená cem. SC C8/10 tl. 150 mm</t>
  </si>
  <si>
    <t>odměřeno ze situace 1734,0 = 1734,000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</si>
  <si>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</si>
  <si>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56330</t>
  </si>
  <si>
    <t>VOZOVKOVÉ VRSTVY ZE ŠTĚRKODRTI</t>
  </si>
  <si>
    <t xml:space="preserve">Štěrkodrť - ŠD/A - 0/32  Ge - min. 150 mm</t>
  </si>
  <si>
    <t xml:space="preserve">A - Konstrukce vozovky ŠD/A - 0/32  Ge - 150 mm 1882,0 = 1882,000 [A]_x000d_
A - Konstrukce vozovky ŠD/A - 0/32  Ge - min. 150 mm 2412,0 = 2412,000 [B]_x000d_
B - Konstrukce vozovky ŠD/A - 0/32  Ge - min. 150 mm 448,0 = 448,000 [C]_x000d_
Mezisoučet = 4742,000 [D]</t>
  </si>
  <si>
    <t>Položka zahrnuje:
- dodání kameniva předepsané kvality a zrnitosti
- rozprostření a zhutnění vrstvy v předepsané tloušťce
- zřízení vrstvy bez rozlišení šířky, pokládání vrstvy po etapách
Položka nezahrnuje:
- postřiky, nátěry</t>
  </si>
  <si>
    <t xml:space="preserve">Štěrkodrť - ŠDa 0/32 Ge  - 150 mm_x000d_
(Kamenná dlažba)</t>
  </si>
  <si>
    <t xml:space="preserve">Štěrkodrť - ŠDa 0/32 Ge  - 150 mm 20,0 = 20,000 [A]_x000d_
Štěrkodrť - ŠDa 0/32 Ge  - min. 150 mm 28,0 = 28,000 [B]_x000d_
Mezisoučet = 48,000 [C]</t>
  </si>
  <si>
    <t>56960</t>
  </si>
  <si>
    <t>ZPEVNĚNÍ KRAJNIC Z RECYKLOVANÉHO MATERIÁLU</t>
  </si>
  <si>
    <t>nezp. krajnice z R-mat, tl. 0.15 m</t>
  </si>
  <si>
    <t>odměřeno ze ChPŘ 95,0 = 95,000 [A]</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</si>
  <si>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postřiky, nátěry</t>
  </si>
  <si>
    <t>572214</t>
  </si>
  <si>
    <t>SPOJOVACÍ POSTŘIK Z MODIFIK EMULZE DO 0,5KG/M2</t>
  </si>
  <si>
    <t>Spojovací postřik modifikovaný - PS - CP - 0,35 kg/m2</t>
  </si>
  <si>
    <t>pro ACO 11 11952,0 = 11952,000 [A]_x000d_
pro ACL 16 12180,0 = 12180,000 [B]_x000d_
pro SMA 11 1718,0 = 1718,000 [C]_x000d_
pro ACL 16 1751,0 = 1751,000 [D]_x000d_
Mezisoučet = 27601,000 [E]</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</si>
  <si>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</si>
  <si>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574B34</t>
  </si>
  <si>
    <t>ASFALTOVÝ BETON PRO OBRUSNÉ VRSTVY MODIFIK ACO 11+ TL. 40MM</t>
  </si>
  <si>
    <t>Asf. beton pro obrus, mod. - ACO 11+ PMB 45/80-65 - 40 mm</t>
  </si>
  <si>
    <t>odměřeno ze situace 11724,0 = 11724,000 [A]</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</si>
  <si>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</si>
  <si>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574D56</t>
  </si>
  <si>
    <t>ASFALTOVÝ BETON PRO LOŽNÍ VRSTVY MODIFIK ACL 16+, 16S TL. 60MM</t>
  </si>
  <si>
    <t>Asf. beton pro lož., mod. - ACL 16+ - PMB 25/55-60 - 60 mm_x000d_
(vozovka A)</t>
  </si>
  <si>
    <t>odměřeno ze situace 11952,0 = 11952,000 [A]</t>
  </si>
  <si>
    <t>Asf. beton pro lož., mod. - ACL 16+ - PMB 25/55-60 - 60 mm
(vozovka B)</t>
  </si>
  <si>
    <t>odměřeno ze situace 1751,0 = 1751,000 [A]</t>
  </si>
  <si>
    <t>574E46</t>
  </si>
  <si>
    <t>ASFALTOVÝ BETON PRO PODKLADNÍ VRSTVY ACP 16+, 16S TL. 50MM</t>
  </si>
  <si>
    <t>Asf. Beton pro podkladní vrstvy - ACP 16+ - 50/70 - 50 mm_x000d_
(vozovka A)</t>
  </si>
  <si>
    <t>odměřeno ze situace 12180,0 = 12180,000 [A]</t>
  </si>
  <si>
    <t>Asf. Beton pro podkladní vrstvy - ACP 16+ - 50/70 - 50 mm
(vozovka B)</t>
  </si>
  <si>
    <t>574J54</t>
  </si>
  <si>
    <t>ASFALTOVÝ KOBEREC MASTIXOVÝ MODIFIK SMA 11S TL. 40MM</t>
  </si>
  <si>
    <t>Asf.kob.mast. - SMA 11S - PMB 45/80-65 - 40 mm _x000d_
B - Konstrukce vozovky D1-N-2-IV-PIII upravená - Hlavní trasa ve staničení 0,220 - 0,286, 0,905 - 1,026</t>
  </si>
  <si>
    <t>odměřeno ze situace 1685,0 = 1685,000 [A]</t>
  </si>
  <si>
    <t>576412</t>
  </si>
  <si>
    <t>POSYP KAMENIVEM OBALOVANÝM 3KG/M2</t>
  </si>
  <si>
    <t>s podr. předobaleného HDK v mn. 2,5 kg/m2</t>
  </si>
  <si>
    <t>pro SMA 11 1718,0 = 1718,000 [A]</t>
  </si>
  <si>
    <t>- dodání obalovaného kameniva predepsané kvality a zrnitosti
- posyp predepsaným množstvím</t>
  </si>
  <si>
    <t>57B20</t>
  </si>
  <si>
    <t>ZVÝŠENÍ DRSNOSTI KAMENIVEM A EPOXIDOVOU PRYSKYŘICÍ A OPTICKÉ ZVÝRAZNĚNÍ BARVOU</t>
  </si>
  <si>
    <t>Protismyková úprava dle TP 213</t>
  </si>
  <si>
    <t>odměřeno ze situace 470,00 = 470,000 [A]</t>
  </si>
  <si>
    <t xml:space="preserve">- úprava stávající  vozovky predepsaným zpusobem</t>
  </si>
  <si>
    <t>58251</t>
  </si>
  <si>
    <t>DLÁŽDĚNÉ KRYTY Z BETONOVÝCH DLAŽDIC DO LOŽE Z KAMENIVA</t>
  </si>
  <si>
    <t>Dokup betonové dlažby. tl. 120 mm</t>
  </si>
  <si>
    <t>9,0 = 9,000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</si>
  <si>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</si>
  <si>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Dokup poškozené zámkové dlažby tl. 120, sl.kost, se souhlasem TDS (10%)</t>
  </si>
  <si>
    <t>se souhlasem TDS 5,0 = 5,000 [A]</t>
  </si>
  <si>
    <t>587202</t>
  </si>
  <si>
    <t>PŘEDLÁŽDĚNÍ KRYTU Z DROBNÝCH KOSTEK</t>
  </si>
  <si>
    <t>Kamenná dlažba (výzisk) - DL - 100 mm - vyspárována cementovou maltou MC25 XF4_x000d_
(vč. očištění kamenné dlažby)</t>
  </si>
  <si>
    <t>odměřeno ze situace 131,0 = 131,000 [A]</t>
  </si>
  <si>
    <t>Položka zahrnuje:
- pod pojmem *předláždění* se rozumí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Položka nezahrnuje:
- doplnění plochy s použitím nového materiálu (vykazuje se v položce č.582)</t>
  </si>
  <si>
    <t>587205</t>
  </si>
  <si>
    <t>PŘEDLÁŽDĚNÍ KRYTU Z BETONOVÝCH DLAŽDIC</t>
  </si>
  <si>
    <t>předláždění dlážděné vozovky tl. 120 mm</t>
  </si>
  <si>
    <t>odměřeno ze situace 55,0 = 55,000 [A]</t>
  </si>
  <si>
    <t>587206</t>
  </si>
  <si>
    <t>PŘEDLÁŽDĚNÍ KRYTU Z BETONOVÝCH DLAŽDIC SE ZÁMKEM</t>
  </si>
  <si>
    <t>předláždění stávajícího chodníku z betonové zámkové dlažby</t>
  </si>
  <si>
    <t>Na konci úseku u přístupu k nemovitosti 2,0 = 2,000 [A]</t>
  </si>
  <si>
    <t>58730</t>
  </si>
  <si>
    <t>PŘEDLÁŽDĚNÍ KRYTU ZE SILNIČNÍCH DÍLCŮ (PANELŮ)</t>
  </si>
  <si>
    <t>přeskládání betonových panelů tl. 150 mm</t>
  </si>
  <si>
    <t>odměřeno ze situace 10,0 = 10,000 [A]</t>
  </si>
  <si>
    <t>8</t>
  </si>
  <si>
    <t>Potrubí</t>
  </si>
  <si>
    <t>875262</t>
  </si>
  <si>
    <t>POTRUBÍ DREN Z TRUB PLAST (I FLEXIBIL) DN DO 80MM DĚROVANÝCH</t>
  </si>
  <si>
    <t>podélná drenáž HDPE DN 80, SN 8, perforace trubek ze 2/3 obvodu</t>
  </si>
  <si>
    <t>odměřeno ze situace 2269,0 = 2269,000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</si>
  <si>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</si>
  <si>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89712</t>
  </si>
  <si>
    <t>VPUSŤ KANALIZAČNÍ ULIČNÍ KOMPLETNÍ Z BETONOVÝCH DÍLCŮ</t>
  </si>
  <si>
    <t>Uliční vpust DN450</t>
  </si>
  <si>
    <t>59 = 59,000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</si>
  <si>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</si>
  <si>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89952A</t>
  </si>
  <si>
    <t>OBETONOVÁNÍ POTRUBÍ Z PROSTÉHO BETONU DO C20/25</t>
  </si>
  <si>
    <t>Obetonování C20/25n - XF3 tl. 0,12 m</t>
  </si>
  <si>
    <t>Propustek km 0,391 3,0 = 3,000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</si>
  <si>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</si>
  <si>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9111A1</t>
  </si>
  <si>
    <t>ZÁBRADLÍ SILNIČNÍ S VODOR MADLY - DODÁVKA A MONTÁŽ</t>
  </si>
  <si>
    <t>Osazení kompozitového dvoumadlového zábradlí výšky 1,10 m. Provedeno bude na patní desku přes chemickou kotvu dle TP 194</t>
  </si>
  <si>
    <t>odměřeno digitálně 5,0 = 5,000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</si>
  <si>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</si>
  <si>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9112B3</t>
  </si>
  <si>
    <t>ZÁBRADLÍ MOSTNÍ SE SVISLOU VÝPLNÍ - DEMONTÁŽ S PŘESUNEM</t>
  </si>
  <si>
    <t>odstranění ocelového trubkového zábradlí</t>
  </si>
  <si>
    <t>Propustek km 0,391 4,0 = 4,000 [A]</t>
  </si>
  <si>
    <t>9113A1</t>
  </si>
  <si>
    <t>SVODIDLO OCEL SILNIČ JEDNOSTR, ÚROVEŇ ZADRŽ N1, N2 - DODÁVKA A MONTÁŽ</t>
  </si>
  <si>
    <t>Svodidlo - ÚZ N2</t>
  </si>
  <si>
    <t>odměřeno ze situace 296,0 = 296,000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</si>
  <si>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</si>
  <si>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91228</t>
  </si>
  <si>
    <t>SMĚROVÉ SLOUPKY Z PLAST HMOT VČETNĚ ODRAZNÉHO PÁSKU</t>
  </si>
  <si>
    <t>Směrový sloupek Z11a/b, výška 0,80 m nad povrchem</t>
  </si>
  <si>
    <t>6 = 6,000 [A]</t>
  </si>
  <si>
    <t>položka zahrnuje:
- dodání a osazení sloupku vcetne nutných zemních prací
- vnitrostaveništní a mimostaveništní doprava
- odrazky plastové nebo z retroreflexní fólie</t>
  </si>
  <si>
    <t>Směrový sloupek Z11g, výška 0,80 m nad povrchem</t>
  </si>
  <si>
    <t>917224</t>
  </si>
  <si>
    <t>SILNIČNÍ A CHODNÍKOVÉ OBRUBY Z BETONOVÝCH OBRUBNÍKŮ ŠÍŘ 150MM</t>
  </si>
  <si>
    <t xml:space="preserve">Silniční bet. obrubník 150x250mm do bet. lože  C20/25n - XF3 tl. 0,10 m, výška nášlapu 0,15 m</t>
  </si>
  <si>
    <t>odměřeno ze situace 319,0 = 319,000 [A]</t>
  </si>
  <si>
    <t>Položka zahrnuje:
- dodání a pokládku betonových obrubníků o rozměrech předepsaných zadávací dokumentací
- betonové lože i boční betonovou opěrku
Položka nezahrnuje:
- x</t>
  </si>
  <si>
    <t xml:space="preserve">Silniční bet. obrubník nájezdový 150x150mm do bet. lože  C20/25n - XF3 tl. 0,10 m, výška nášlapu 0,02 m</t>
  </si>
  <si>
    <t>odměřeno ze situace 56,0 = 56,000 [A]</t>
  </si>
  <si>
    <t xml:space="preserve">Bet. obrubník - sadový 150x150mm do bet. lože  C20/25n - XF3 tl. 0,10 m, výška nášlapu 0,00 m</t>
  </si>
  <si>
    <t>odměřeno ze situace 14,0 = 14,000 [A]</t>
  </si>
  <si>
    <t>917424</t>
  </si>
  <si>
    <t>CHODNÍKOVÉ OBRUBY Z KAMENNÝCH OBRUBNÍKŮ ŠÍŘ 150MM</t>
  </si>
  <si>
    <t>kamenný krajník 100/200/300 do bet. lože C20/25n XF3 v tl. min. 0,10 m</t>
  </si>
  <si>
    <t>odměřeno ze situace 74,0 = 74,000 [A]</t>
  </si>
  <si>
    <t>9183B1</t>
  </si>
  <si>
    <t>PROPUSTY Z TRUB DN 400MM BETONOVÝCH</t>
  </si>
  <si>
    <t>Betonová trouba DN400_x000d_
vč. řezání trouby (2ks)</t>
  </si>
  <si>
    <t>Propustek km 0,391 11,0 = 11,000 [A]</t>
  </si>
  <si>
    <t>Položka zahrnuje:
- dodání a položení potrubí z trub z dokumentací předepsaného materiálu a předepsaného průměru
- případné úpravy trub (zkrácení, šikmé seříznutí)
Položka nezahrnuje:
- podkladní vrstvy a obetonování</t>
  </si>
  <si>
    <t>931324</t>
  </si>
  <si>
    <t>TĚSNĚNÍ DILATAČ SPAR ASF ZÁLIVKOU MODIFIK PRŮŘ DO 400MM2</t>
  </si>
  <si>
    <t>s vyčištěním a natřením penetračním adhezním nátěrem a vyplnění zálivkou N2 za horka (dle TP 115) s posyp horkým kamenivem 2/4</t>
  </si>
  <si>
    <t>viz. pol.113764 131,0 = 131,000 [A]</t>
  </si>
  <si>
    <t>položka zahrnuje dodávku a osazení predepsaného materiálu, ocištení ploch spáry pred úpravou, ocištení okolí spáry po úprave
nezahrnuje tesnící profil</t>
  </si>
  <si>
    <t>935111</t>
  </si>
  <si>
    <t>ŠTĚRBINOVÉ ŽLABY Z BETONOVÝCH DÍLCŮ ŠÍŘ DO 400MM VÝŠ DO 500MM BEZ OBRUBY</t>
  </si>
  <si>
    <t>Štěrbinový žlab 300x300 mm do bet. lože tl. 0,15m C20/25n XF3</t>
  </si>
  <si>
    <t>odměřeno ze situace 57,0 = 57,000 [A]</t>
  </si>
  <si>
    <t>Položka zahrnuje:
- veškerý materiál, výrobky a polotovary
- včetně mimostaveništní a vnitrostaveništní dopravy (rovněž přesuny), včetně naložení a složení,případně s uložením.
- veškeré práce nutné pro zřízení těchto konstrukcí, včetně zemních prací, lože, ukončení, patek, spárování, úpravy vtoku a výtoku
Položka nezahrnuje:
- x
Způsob měření:
- měří se v [m] délky osy žlabu bez čistících kusů a odtokových vpustí.</t>
  </si>
  <si>
    <t>93761</t>
  </si>
  <si>
    <t>PROVIZORNÍ ODSTRANĚNÍ LÁVEK PŘES PŘÍKOP A ZPĚTNÉ OSAZENÍ</t>
  </si>
  <si>
    <t>Provizorní odstranění lávek přes příkop a zpětné osazení po pročištění příkopu</t>
  </si>
  <si>
    <t>zaměřeno v místě stavby 7 = 7,000 [A]</t>
  </si>
  <si>
    <t>Položka zahrnuje:
- montáž, osazení a dodávku kompletního zarízení, predepsaného zadávací dokumentací
- mimostavništní a vnitrostaveništní dopravu
- nezbytné zemní práce a základové konstrukce
- predepsanou povrchovou úpravu (nátery a pod.)
Pozn.: materiál uvedený v textu predstavuje rozhodující podíl ve výrobku</t>
  </si>
  <si>
    <t>96614</t>
  </si>
  <si>
    <t>BOURÁNÍ KONSTRUKCÍ Z CIHEL A TVÁRNIC</t>
  </si>
  <si>
    <t>vybourání zděných čel propustku_x000d_
včetně odvozu, uložení na trvalou skládku</t>
  </si>
  <si>
    <t>Propustek km 0,391 6,0 = 6,000 [A]</t>
  </si>
  <si>
    <t>96616</t>
  </si>
  <si>
    <t>BOURÁNÍ KONSTRUKCÍ ZE ŽELEZOBETONU</t>
  </si>
  <si>
    <t>vybourání ŽB soklu_x000d_
včetně odvozu, uložení na trvalou skládku</t>
  </si>
  <si>
    <t>vybourání ŽB říms a základů čel propustku
včetně odvozu, uložení na trvalou skládku</t>
  </si>
  <si>
    <t>966346</t>
  </si>
  <si>
    <t>BOURÁNÍ PROPUSTŮ Z TRUB DN DO 400MM</t>
  </si>
  <si>
    <t>vybourání betonové trouby propustku DN400_x000d_
včetně odvozu, uložení na trvalou skládku</t>
  </si>
  <si>
    <t>Propustek km 0,391 8,0 = 8,000 [A]</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</si>
  <si>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</si>
  <si>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96687</t>
  </si>
  <si>
    <t>VYBOURÁNÍ ULIČNÍCH VPUSTÍ KOMPLETNÍCH</t>
  </si>
  <si>
    <t>vybourání UV_x000d_
včetně odvozu, uložení na trvalou skládku</t>
  </si>
  <si>
    <t>32 = 32,000 [A]</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</si>
  <si>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</si>
  <si>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11130 SEJMUTÍ DRNU 127 * 0,15 * 2,0 = 38,100 [A]_x000d_
12920 CIŠTENÍ KRAJNIC OD NÁNOSU 8,00 * 2,0 = 16,000 [B]_x000d_
12373 ODKOP AZ (2034 + 598) *2,0 = 5264,000 [C]_x000d_
96612 BOURÁNÍ KONSTRUKCÍ Z KAMENE NA SUCHO (6 + 26) * 2,0 = 64,000 [D]_x000d_
Mezisoučet = 5382,100 [E]</t>
  </si>
  <si>
    <t>96687 VYBOURÁNÍ ULIČNÍCH VPUSTÍ 30 * 0,5 = 15,000 [A]_x000d_
11315 ODSTRANĚNÍ KRYTU Z BETONU 6,0 * 2,3 = 13,800 [B]_x000d_
11328 ODSTRANĚNÍ BET ŽLABŮ 20,0 * 0,6 * 0,25 * 2,0 = 6,000 [C]_x000d_
11318 ODSTRANĚNÍ KRYTU Z DLAŽDIC (2,0+1,0+0,24) * 2,0 = 6,480 [D]_x000d_
11352 ODSTRANĚNÍ BET OBRUBNÍKŮ 281,0 * 0,15 = 42,150 [E]_x000d_
Mezisoučet = 83,430 [F]</t>
  </si>
  <si>
    <t>014132</t>
  </si>
  <si>
    <t>POPLATKY ZA SKLÁDKU TYP S-NO (NEBEZPEČNÝ ODPAD)</t>
  </si>
  <si>
    <t>NO, ZAS-T4</t>
  </si>
  <si>
    <t>11372 FRÉZOVÁNÍ 53,96 = 53,960 [A]_x000d_
11333 ODSTRANĚNÍ PODKLADU ZPEV S ASFALT POJIVEM (1349+1013)*0,09*2,4 = 510,192 [B]</t>
  </si>
  <si>
    <t>18232 ROZPROSTRENÍ ORNICE 104,0*0,15 = 15,600 [A]</t>
  </si>
  <si>
    <t>odměřeno ze situace 127,0 = 127,000 [A]</t>
  </si>
  <si>
    <t>11315</t>
  </si>
  <si>
    <t>ODSTRANĚNÍ KRYTU ZPEVNĚNÝCH PLOCH Z BETONU</t>
  </si>
  <si>
    <t>Vybourání betonové vozovky u kontejnerů</t>
  </si>
  <si>
    <t>6,0 = 6,000 [A]</t>
  </si>
  <si>
    <t>vybourání vozovky - dlažba tl. 100mm km 0,152-0,424 194,0 = 194,000 [A]</t>
  </si>
  <si>
    <t>odstranění poškozené zámkové dlažby se souhlasem TDS (10%)
včetně odvozu, uložení na trvalou skládku</t>
  </si>
  <si>
    <t>20 * 0,1 = 2,000 [A]</t>
  </si>
  <si>
    <t>odstranění poškozených betonových dlaždic se souhlasem TDS (50%)_x000d_
včetně odvozu, uložení na trvalou skládku</t>
  </si>
  <si>
    <t>1,0 = 1,000 [A]</t>
  </si>
  <si>
    <t>odstranění poškozené zámkové dlažby se souhlasem TDS (10%)_x000d_
včetně odvozu, uložení na trvalou skládku</t>
  </si>
  <si>
    <t>2,0 * 0,12 = 0,240 [A]</t>
  </si>
  <si>
    <t>vybourání bet. žlabu š .0,6m vč. bet. lože
včetně odvozu, uložení na trvalou skládku</t>
  </si>
  <si>
    <t>odměřeno ze situace 20"m" * 0,6 = 12,000 [A]</t>
  </si>
  <si>
    <t>vybourání vozovky - štěrkodrť (mezideponie) 
(přesné množství se souhlasem TDS)</t>
  </si>
  <si>
    <t>km 0,000-0,190 pr.tl. 300mm 405,0 = 405,000 [A]_x000d_
km 0,000-0,152 pr.tl. 340 mm 345,0 = 345,000 [B]_x000d_
Mezisoučet = 750,000 [C]</t>
  </si>
  <si>
    <t xml:space="preserve">vybourání vozovky - lože dlažby (mezideponie)  tl. 140 mm_x000d_
(přesné množství se souhlasem TDS)</t>
  </si>
  <si>
    <t>km 0,152-0,424 pr.tl. 140 mm 272,0 = 272,000 [A]</t>
  </si>
  <si>
    <t>Lože betonové vozovky ze štěrkdrti (mezideponie)</t>
  </si>
  <si>
    <t>4,0 = 4,000 [A]</t>
  </si>
  <si>
    <t>11333</t>
  </si>
  <si>
    <t>ODSTRANĚNÍ PODKLADU ZPEVNĚNÝCH PLOCH S ASFALT POJIVEM</t>
  </si>
  <si>
    <t xml:space="preserve">vybourání vozovky - penetrační makadam - tl. 90 mm km 0,000-0,190  - ODPAD S-N0 ZAS-T4_x000d_
včetně odvozu</t>
  </si>
  <si>
    <t>Bourání úsek 1 km 0,000-0,190 1349,0 * 0,09 = 121,410 [A]_x000d_
Bourání úsek 2 km 0,000-0,152 1013,0 * 0,09 = 91,170 [B]_x000d_
Mezisoučet = 212,580 [C]</t>
  </si>
  <si>
    <t>vybourání kam. dlažby - mozaiky 60mm vč. lože_x000d_
včetně odvozu, uložení na trvalou skládku a poplatku za likvidaci</t>
  </si>
  <si>
    <t>1 * (0,06 + 0,04 ) = 0,100 [A]</t>
  </si>
  <si>
    <t>vybourání bet. obruby vč. bet. lože
včetně odvozu, uložení na trvalou skládku</t>
  </si>
  <si>
    <t>odměřeno ze situace 281,0 = 281,000 [A]</t>
  </si>
  <si>
    <t>vybourání kam. obruby vč. bet. lože
(odkup zhotovitelem)</t>
  </si>
  <si>
    <t>odměřeno ze situace 3 = 3,000 [A]</t>
  </si>
  <si>
    <t>odstranění kamenného obrubníku OP3 se souhlasem TDS (10%)_x000d_
(odkup zhotovitelem)</t>
  </si>
  <si>
    <t>37,0 = 37,000 [A]</t>
  </si>
  <si>
    <t>11354</t>
  </si>
  <si>
    <t>ODSTRANĚNÍ OBRUB Z KRAJNÍKŮ</t>
  </si>
  <si>
    <t>odstranění kamenného krajníku 100/200/300_x000d_
(odkup zhotovitelem)</t>
  </si>
  <si>
    <t>3,5 = 3,500 [A]</t>
  </si>
  <si>
    <t>frézování vozovky - asf. stmelené vrstvy - tl. 40 mm km 0,000-0,190 - ODPAD S-N0 ZAS-T4_x000d_
včetně odvozu</t>
  </si>
  <si>
    <t>tl. 40 mm km 0,000-0,190 1349,0 * 0,04 = 53,960 [A]</t>
  </si>
  <si>
    <t>kamenný krajník 445,0 = 445,000 [A]</t>
  </si>
  <si>
    <t>výkop pro AZ tl. 0.5m TŘ. těž. 2
včetně odvozu, uložení na trvalou skládku</t>
  </si>
  <si>
    <t>bude čerpáno dle skutečně zjištěného stavu se souhlasem TDS 2034,0 = 2034,000 [A]</t>
  </si>
  <si>
    <t>další výkop pro AZ tl. 0.2m TŘ. těž. 2
včetně odvozu, uložení na trvalou skládku</t>
  </si>
  <si>
    <t>odměřeno digitálněbude čerpáno dle skutečně zjištěného stavu se souhlasem TDS 598,0 = 598,000 [A]</t>
  </si>
  <si>
    <t>17130 AZ Z DEPONIE 1483 + 598 = 2081,000 [A]_x000d_
17310 ZEMNÍ KRAJNICE 20 = 20,000 [B]_x000d_
Mezisoučet = 2101,000 [C]</t>
  </si>
  <si>
    <t>Odkop krajnce
včetně odvozu, uložení na trvalou skládku</t>
  </si>
  <si>
    <t>odměřeno ze situace 8,0 = 8,000 [A]</t>
  </si>
  <si>
    <t>11332 ODSTRANĚNÍ PODKL Z KAM NESTMEL 750,0 + 272,0 + 4,0 = 1026,000 [A]</t>
  </si>
  <si>
    <t>odměřeno ze ChPŘ 1483,0 = 1483,000 [A]</t>
  </si>
  <si>
    <t>nová AZ z vh.mat. tl. 0.2m (využ. ŠD, zbytek dokup)</t>
  </si>
  <si>
    <t>odměřeno ze ChPŘ 598,0 = 598,000 [A]</t>
  </si>
  <si>
    <t>dle bilance 1075,0 = 1075,000 [A]</t>
  </si>
  <si>
    <t>zpětný zásyp pro technickou rekultivaci (substrát)</t>
  </si>
  <si>
    <t>odměřeno digitálně 4,0 = 4,000 [A]</t>
  </si>
  <si>
    <t>odměřeno ze ChPŘ 20,0 = 20,000 [A]</t>
  </si>
  <si>
    <t>PODÉLNÁ DRENÁŽ 57,0 = 57,000 [A]</t>
  </si>
  <si>
    <t>obsyp kamenivem fr. 8/16_x000d_
napojení drenážního systému opěrné zdi do kanalizace (se souhlasem TDS)</t>
  </si>
  <si>
    <t>PODÉLNÁ DRENÁŽ 2,0 = 2,000 [A]</t>
  </si>
  <si>
    <t>odměřeno ze situace 11,0 = 11,000 [A]</t>
  </si>
  <si>
    <t>km 0,000-1,200 4536,0 = 4536,000 [A]</t>
  </si>
  <si>
    <t>Ohumusování v rovině tl. 0,15m</t>
  </si>
  <si>
    <t>odměřeno ze situace 104,0 = 104,000 [A]</t>
  </si>
  <si>
    <t>18461</t>
  </si>
  <si>
    <t>MULČOVÁNÍ</t>
  </si>
  <si>
    <t>Stranový posun mulčovací kůry tl. 100 mm</t>
  </si>
  <si>
    <t>12,0 = 12,000 [A]</t>
  </si>
  <si>
    <t>Položka zahrnuje.
- dodání a rozprostření mulčovací kůry nebo štěpky v předepsané tloušťce nebo mulčovací textilie bez ohledu na sklon terénu, stabilizaci mulče proti erozi, přísady proti vznícení mulče
- naložení a odvoz odpadu
Položka nezahrnuje:
- x</t>
  </si>
  <si>
    <t>Doplnění mulčovací kůry tl. 100 mm</t>
  </si>
  <si>
    <t>11,0 = 11,000 [A]</t>
  </si>
  <si>
    <t>211991</t>
  </si>
  <si>
    <t>OPLÁŠTĚNÍ ODVODŇOVACÍCH ŽEBER Z FÓLIE PVC</t>
  </si>
  <si>
    <t>Protivlhkostní a drenážní noppová folie</t>
  </si>
  <si>
    <t>odměřeno digitálně 133,0 = 133,000 [A]</t>
  </si>
  <si>
    <t>Položka zahrnuje:
- dodávku a uložení předepsané geotextilie včetně potřebných přesahů
- mimostaveništní a vnitrostaveništní dopravu 
Položka nezahrnuje:
- x
Způsob měření:
- přesahy se nezapočítávají do výměry</t>
  </si>
  <si>
    <t>PODÉLNÁ DRENÁŽ 709,0 = 709,000 [A]</t>
  </si>
  <si>
    <t>filtrační geotextílie CBR &gt; 2%, propustnost k &gt; 10x10-4/ m/s_x000d_
napojení drenážního systému opěrné zdi do kanalizace (se souhlasem TDS)</t>
  </si>
  <si>
    <t>PODÉLNÁ DRENÁŽ 26,0 = 26,000 [A]</t>
  </si>
  <si>
    <t>odměřeno ze situace 5534,0 = 5534,000 [A]</t>
  </si>
  <si>
    <t>separační geotextílie ploš. hmotnosti 300 g/m2 (pod kačírek)</t>
  </si>
  <si>
    <t>odměřeno ze situace 107,0 = 107,000 [A]</t>
  </si>
  <si>
    <t>PODÉLNÁ DRENÁŽ 16,0 = 16,000 [A]</t>
  </si>
  <si>
    <t>štěrkopískové lože fr. 0/22 tl. 100mm_x000d_
napojení drenážního systému opěrné zdi do kanalizace (se souhlasem TDS)</t>
  </si>
  <si>
    <t>PODÉLNÁ DRENÁŽ 1,0 = 1,000 [A]</t>
  </si>
  <si>
    <t>Dosyp drobným říčním kamenivem nebo praným drceným kamenivem (kačírek)</t>
  </si>
  <si>
    <t>odměřeno digitálně 16,0 = 16,000 [A]</t>
  </si>
  <si>
    <t>465923</t>
  </si>
  <si>
    <t>PŘEDLÁŽDĚNÍ DLAŽBY Z BETON DLAŽDIC</t>
  </si>
  <si>
    <t>předláždění chodníků - betonové dlaždice 20x20 cm</t>
  </si>
  <si>
    <t>odměřeno ze situace 26,0 = 26,000 [A]</t>
  </si>
  <si>
    <t xml:space="preserve">Položka zahrnuje:
-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 nutné zemní práce (svahování, úpravu pláně a pod.)
Položka nezahrnuje:
-  podklad pod dlažbu, vykazuje se samostatně položkami SD 45</t>
  </si>
  <si>
    <t>56310</t>
  </si>
  <si>
    <t>VOZOVKOVÉ VRSTVY Z MECHANICKY ZPEVNĚNÉHO KAMENIVA</t>
  </si>
  <si>
    <t>Mechanicky zpev. kam. - MZK 0/32 Ge - 150 mm</t>
  </si>
  <si>
    <t>Vozovka 667,0 = 667,000 [A]</t>
  </si>
  <si>
    <t xml:space="preserve">Štěrkodť - ŠD/b - 0/32 - Gf  - min. 200 mm</t>
  </si>
  <si>
    <t>odměřeno ze ChPŘ 835,0 = 835,000 [A]</t>
  </si>
  <si>
    <t>Nezpevněný sjezd ze štěrkodrti ŠDb 0/32 Gf - min. 150 mm</t>
  </si>
  <si>
    <t>odměřeno ze ChPŘ 3,0 = 3,000 [A]</t>
  </si>
  <si>
    <t xml:space="preserve">Štěrkodť - ŠD/b - 0/32 - Gf  - min. 150 mm
(Sjezdy)</t>
  </si>
  <si>
    <t>odměřeno ze ChPŘ 5,0 = 5,000 [A]</t>
  </si>
  <si>
    <t>572213</t>
  </si>
  <si>
    <t>SPOJOVACÍ POSTŘIK Z EMULZE DO 0,5KG/M2</t>
  </si>
  <si>
    <t>Spojovací postřik - PS - C - 0,35 kg/m2</t>
  </si>
  <si>
    <t>Vozovka 4318,0 = 4318,000 [A]</t>
  </si>
  <si>
    <t>Spojovací postřik - PS - C - 0,40 kg/m2</t>
  </si>
  <si>
    <t>Sjezdy 120,0 = 120,000 [A]_x000d_
Chodník 36,0 = 36,000 [B]_x000d_
Mezisoučet = 156,000 [C]</t>
  </si>
  <si>
    <t>574A31</t>
  </si>
  <si>
    <t>ASFALTOVÝ BETON PRO OBRUSNÉ VRSTVY ACO 8 TL. 40MM</t>
  </si>
  <si>
    <t>Asf. beton pro obrus - ACO 8CH - 50/70 - 40 mm</t>
  </si>
  <si>
    <t>Chodník 35,0 = 35,000 [A]</t>
  </si>
  <si>
    <t>574A34</t>
  </si>
  <si>
    <t>ASFALTOVÝ BETON PRO OBRUSNÉ VRSTVY ACO 11+ TL. 40MM</t>
  </si>
  <si>
    <t>Asf. beton pro obrus - ACO 11+ - 50/70 - 40 mm_x000d_
Vozovka</t>
  </si>
  <si>
    <t>odměřeno ze situace 4318,0 = 4318,000 [A]</t>
  </si>
  <si>
    <t>Asf. beton pro obrus - ACO 11+ - 50/70 - 40 mm
Sjezdy</t>
  </si>
  <si>
    <t>odměřeno ze situace 118,0 = 118,000 [A]</t>
  </si>
  <si>
    <t>574E56</t>
  </si>
  <si>
    <t>ASFALTOVÝ BETON PRO PODKLADNÍ VRSTVY ACP 16+, 16S TL. 60MM</t>
  </si>
  <si>
    <t>Asf. Beton pro podkladní vrstvy - ACP 16+ - 50/70 - 60 mm</t>
  </si>
  <si>
    <t>582311</t>
  </si>
  <si>
    <t>DLÁŽDĚNÉ KRYTY Z MOZAIK KOSTEK JEDNOBAREVNÝCH DO LOŽE Z KAMENIVA</t>
  </si>
  <si>
    <t>kam. dlažba - mozaika 60 mm_x000d_
vč. štěrkopískové lože tl. 40 mm</t>
  </si>
  <si>
    <t>2,0 = 2,000 [A]</t>
  </si>
  <si>
    <t>Dokup poškozené zámkové dlažby se souhlasem TDS (10%)</t>
  </si>
  <si>
    <t>se souhlasem TDS 26,0 = 26,000 [A]</t>
  </si>
  <si>
    <t>Dokup poškozených betonových dlaždic se souhlasem TDS (50%)</t>
  </si>
  <si>
    <t>se souhlasem TDS 13,0 = 13,000 [A]</t>
  </si>
  <si>
    <t>předláždění vozovky z kamenné dlažby Tl. 100 mm_x000d_
vč. dosypání lože pro přeskládání</t>
  </si>
  <si>
    <t>odměřeno ze situace 45,0 = 45,000 [A]</t>
  </si>
  <si>
    <t>587203</t>
  </si>
  <si>
    <t>PŘEDLÁŽDĚNÍ KRYTU Z MOZAIKOVÝCH KOSTEK</t>
  </si>
  <si>
    <t>předláždění chodníků - kamenná mozaika</t>
  </si>
  <si>
    <t>odměřeno ze situace 77,0 = 77,000 [A]</t>
  </si>
  <si>
    <t>předláždění chodníků - betonová dlažba</t>
  </si>
  <si>
    <t>odměřeno ze situace 260,0 = 260,000 [A]</t>
  </si>
  <si>
    <t>předláždění vozovky z betonové dlažby tl. 120 mm</t>
  </si>
  <si>
    <t>odměřeno ze situace 18,0 = 18,000 [A]</t>
  </si>
  <si>
    <t>odměřeno ze situace 567,0 = 567,000 [A]</t>
  </si>
  <si>
    <t>podélná drenáž HDPE DN 80, SN 8, perforace trubek ze 2/3 obvodu_x000d_
napojení drenážního systému opěrné zdi do kanalizace (se souhlasem TDS)</t>
  </si>
  <si>
    <t>odměřeno ze situace 21,0 = 21,000 [A]</t>
  </si>
  <si>
    <t>895112</t>
  </si>
  <si>
    <t>DRENÁŽNÍ ŠACHTICE NORMÁLNÍ Z BETON DÍLCŮ ŠN 80</t>
  </si>
  <si>
    <t>revizní drenážní šachtice DN 800 betonová D400</t>
  </si>
  <si>
    <t>Položka zahrnuje:
- poklopy s rámem předepsaného materiálu a tvaru
- dodání a osazení předepsaných skruží požadovaného tvaru a vlastností, jejich skladování
- dopravu vnitrostaveništní i mimostaveništní
- výplň, těsnění a tmelení spár a spojů
- očištění a ošetření úložných ploch
- předepsané podkladní konstrukce
Položka nezahrnuje:
- x</t>
  </si>
  <si>
    <t>25 = 25,000 [A]</t>
  </si>
  <si>
    <t>odměřeno ze situace 338,0 = 338,000 [A]</t>
  </si>
  <si>
    <t>917426</t>
  </si>
  <si>
    <t>CHODNÍKOVÉ OBRUBY Z KAMENNÝCH OBRUBNÍKŮ ŠÍŘ 250MM</t>
  </si>
  <si>
    <t>Dokup poškozeného kamenného obrubníku OP3 se souhlasem TDS (10%)</t>
  </si>
  <si>
    <t>se souhlasem TDS 37,0 = 37,000 [A]</t>
  </si>
  <si>
    <t>91743</t>
  </si>
  <si>
    <t>CHODNÍKOVÉ OBRUBY Z KAMENNÝCH KRAJNÍKŮ</t>
  </si>
  <si>
    <t>Dokup poškozeného kamenného krajníku 100/200/300 se souhlasem TDS (10%)</t>
  </si>
  <si>
    <t>Položka zahrnuje:
- dodání a pokládku kamenných krajníků o rozměrech předepsaných zadávací dokumentací
- betonové lože i boční betonovou opěrku
Položka nezahrnuje:
- x</t>
  </si>
  <si>
    <t>91782</t>
  </si>
  <si>
    <t>VÝŠKOVÁ ÚPRAVA OBRUBNÍKŮ KAMENNÝCH</t>
  </si>
  <si>
    <t>Očištění a zpětné osazení kamenného obrubníku OP3 do bet. lože C20/25n - XF3 tl. 0,10 m, výška nášlapu 0,15 m</t>
  </si>
  <si>
    <t>odměřeno ze situace 366,0 = 366,000 [A]</t>
  </si>
  <si>
    <t>Položka zahrnuje:
- vytrhání, očištění, manipulaci
- nové betonové lože a osazení. 
Položka nezahrnuje:
- nutné doplnění novými obrubami se uvede v položkách 9172 až 9177</t>
  </si>
  <si>
    <t>91783</t>
  </si>
  <si>
    <t>VÝŠKOVÁ ÚPRAVA OBRUB Z KRAJNÍKŮ</t>
  </si>
  <si>
    <t>Očištění a zpětné osazení kamenného krajníku 100/200/300 do bet. lože C20/25n XF3 v tl. min. 0,10 m, výška nášlapu 0,10 m</t>
  </si>
  <si>
    <t>odměřeno ze situace 35,0 = 35,000 [A]</t>
  </si>
  <si>
    <t>viz. pol.113764 445,0 = 445,000 [A]</t>
  </si>
  <si>
    <t>96612</t>
  </si>
  <si>
    <t>BOURÁNÍ KONSTRUKCÍ Z KAMENE NA SUCHO</t>
  </si>
  <si>
    <t>ruční odkop nad zděným klenbovým propustkem - štěrkopísek_x000d_
včetně odvozu, uložení na trvalou skládku</t>
  </si>
  <si>
    <t>odměřeno digitálně 6,0 = 6,000 [A]</t>
  </si>
  <si>
    <t>ruční odkop nad zděným klenbovým propustkem - zemina_x000d_
včetně odvozu, uložení na trvalou skládku</t>
  </si>
  <si>
    <t>odměřeno digitálně 26,0 = 26,000 [A]</t>
  </si>
  <si>
    <t>vybourání UV
včetně odvozu, uložení na trvalou skládku</t>
  </si>
  <si>
    <t>30 = 30,000 [A]</t>
  </si>
  <si>
    <t>969245</t>
  </si>
  <si>
    <t>VYBOURÁNÍ POTRUBÍ DN DO 300MM KANALIZAČ</t>
  </si>
  <si>
    <t>vybourání odvodňovacího žlabu s mříží B125_x000d_
včetně odvozu, uložení na trvalou skládku a poplatku za likvidaci</t>
  </si>
  <si>
    <t>3,0 = 3,000 [A]</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</si>
  <si>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</si>
  <si>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21461</t>
  </si>
  <si>
    <t>SEPARAČNÍ GEOTEXTILIE</t>
  </si>
  <si>
    <t>Separace - GTX_x000d_
viz ochrana konstrukce klenby</t>
  </si>
  <si>
    <t>odměřeno digitálně 33,3 = 33,300 [A]</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</si>
  <si>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</si>
  <si>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22695B</t>
  </si>
  <si>
    <t>VÝDŘEVA ZÁPOROVÉHO PAŽENÍ DOČASNÁ</t>
  </si>
  <si>
    <t>zajištění klenby (např. výdřeva) _x000d_
viz ochrana konstrukce klenby</t>
  </si>
  <si>
    <t xml:space="preserve">Položka zahrnuje:
- osazení pažin bez ohledu na druh
- jejich opotřebení 
-  odstranění
Položka nezahrnuje:
- x</t>
  </si>
  <si>
    <t>417325</t>
  </si>
  <si>
    <t>ZTUŽUJÍCÍ PÁSY ZE ŽELEZOBETONU DO C30/37</t>
  </si>
  <si>
    <t>Ochranná konstrukce klenby "želva" C 30/37 XA1, XC2_x000d_
viz ochrana konstrukce klenby</t>
  </si>
  <si>
    <t>odměřeno digitálně 7,0 = 7,000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</si>
  <si>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</si>
  <si>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417366</t>
  </si>
  <si>
    <t>VÝZTUŽ ZTUŽUJÍCÍCH PÁSŮ Z KARI SÍTÍ</t>
  </si>
  <si>
    <t>KARI síť 6x6/150x150_x000d_
viz ochrana konstrukce klenby</t>
  </si>
  <si>
    <t>odměřeno digitálně 4,96*6,9*2*3,033/1000 = 0,208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</si>
  <si>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</si>
  <si>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451313</t>
  </si>
  <si>
    <t>PODKLADNÍ A VÝPLŇOVÉ VRSTVY Z PROSTÉHO BETONU C16/20</t>
  </si>
  <si>
    <t>Podkladní beton C16/20 X0_x000d_
viz ochrana konstrukce klenby</t>
  </si>
  <si>
    <t>odměřeno digitálně 1,5 = 1,500 [A]</t>
  </si>
  <si>
    <t>567301</t>
  </si>
  <si>
    <t>VRSTVY PRO OBNOVU A OPRAVY Z MECHAN ZPEV KAMENIVA</t>
  </si>
  <si>
    <t>Mechanicky zpevněné kamenivo (zásyp)_x000d_
viz ochrana konstrukce klenby</t>
  </si>
  <si>
    <t>odměřeno digitálně 24,0 = 24,000 [A]</t>
  </si>
  <si>
    <t>711111</t>
  </si>
  <si>
    <t>IZOLACE BĚŽNÝCH KONSTRUKCÍ PROTI ZEMNÍ VLHKOSTI ASFALTOVÝMI NÁTĚRY</t>
  </si>
  <si>
    <t>Ochrana proti zemní vlhkosti ALP+2xALN+GTX 400 g/m2_x000d_
viz ochrana konstrukce klenby</t>
  </si>
  <si>
    <t>odměřeno digitálně 46,0 = 46,000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</si>
  <si>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</si>
  <si>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11130 SEJMUTÍ DRNU 1313,0 * 0,15 *2,0 = 393,900 [A]_x000d_
12920 CIŠTENÍ KRAJNIC OD NÁNOSU 148,0*2,0 = 296,000 [B]_x000d_
12373 ODKOP AZ (110,0+138,0)*2,0 = 496,000 [C]_x000d_
12931 ČIŠTĚNÍ PŘÍKOPŮ (95,0+41,0) * 0,25 * 2,0 = 68,000 [D]_x000d_
13273 ODKOP KRAJNICE 346,0 * 2,0 = 692,000 [E]_x000d_
12273 ODKOP VYROVNÁNÍ RS 30 * 2,0 = 60,000 [F]_x000d_
Mezisoučet = 2005,900 [G]</t>
  </si>
  <si>
    <t>18222 ROZPROSTRENÍ ORNICE 1418,0 * 0,15 = 212,700 [A]</t>
  </si>
  <si>
    <t>zaměřeno v místě stavby 1123,0 = 1123,000 [A]</t>
  </si>
  <si>
    <t>odměřeno ze situace 1313,0 = 1313,000 [A]</t>
  </si>
  <si>
    <t>km 0,000 - 0,070 tl. 200 mm 107,0 = 107,000 [A]_x000d_
km 0,000 - 0,070 tl. 350 mm 195,0 = 195,000 [B]_x000d_
sjezd 7,0 = 7,000 [C]_x000d_
km 0,590 - 0,611 + křižovatka, tl. 200 mm 128,0 = 128,000 [D]_x000d_
Mezisoučet = 437,000 [E]</t>
  </si>
  <si>
    <t xml:space="preserve">vybourání vozovky - penetrační makadam (mezideponie)_x000d_
ZAS-T4 -  doplnění jako vhodný materiál do RS</t>
  </si>
  <si>
    <t>tl. 140 mm km 0,000 - 0,070 71,0 = 71,000 [A]</t>
  </si>
  <si>
    <t>vybourání vozovky - penetrační makadam - (mezideponie) ZAS-T4 - doplnění jako vhodný materiál do RS</t>
  </si>
  <si>
    <t>tl. 100 mm km 0,590 - 0,611 + křižovatka 63,0 = 63,000 [A]</t>
  </si>
  <si>
    <t>frézování vozovky - asf. stmelené vrstvy - ZAS-T1 _x000d_
(odkup zhotovitelem)</t>
  </si>
  <si>
    <t xml:space="preserve">frézování vozovky - asf. stmelené vrstvy - tl. 70 mm km 0,000 - 0,070 473,0 * 0,07 = 33,110 [A]_x000d_
frézování vozovky - asf. stmelené vrstvy - tl. 40 mm sjezd 37,0 * 0,04 = 1,480 [B]_x000d_
frézování vozovky - asf. stmelené vrstvy - tl. 90 mm km 0,590 - 0,611  + křižovatka 616 * 0,09 = 55,440 [C]_x000d_
Mezisoučet = 90,030 [D]</t>
  </si>
  <si>
    <t xml:space="preserve">frézování vozovky - asf. stmelené vrstvy - (mezideponie) ZAS T3  -  doplnění jako vhodný materiál do RS</t>
  </si>
  <si>
    <t xml:space="preserve">frézování vozovky - asf. stmelené vrstvy - tl. 40 mm - ODPAD S-00 ZAS T3 496,0 * 0,04 = 19,840 [A]_x000d_
frézování vozovky - asf. stmelené vrstvy - tl. 70 mm - ODPAD S-00 ZAS T3  + křižovatka 647 * 0,07 = 45,290 [B]_x000d_
Mezisoučet = 65,130 [C]</t>
  </si>
  <si>
    <t>R.C</t>
  </si>
  <si>
    <t>Rozfrézování vozovky - asf. Stmelené vrstvy - tl 250 mm - PONECHÁNÍ PRO RECYKLACI (součástí je i předrcení v případě větších frakcí)</t>
  </si>
  <si>
    <t>odměřeno ze situace 3339*0,25 = 834,750 [A]</t>
  </si>
  <si>
    <t>R.D</t>
  </si>
  <si>
    <t>Další rozfrézování do hloubky 500 mm a promísení/homogenizace s již rozfrézovanou vozovkou - PONECHÁNÍ PRO RECYKLACI (součástí je i předrcení v případě větších frakcí)</t>
  </si>
  <si>
    <t>odměřeno ze situace 3740*0,5 = 1870,000 [A]</t>
  </si>
  <si>
    <t>podél štěrb. žlabu 6,0 = 6,000 [A]</t>
  </si>
  <si>
    <t>Odkop zeminy vyrovnávacího klínu pro možnost provedení RS (skládka)</t>
  </si>
  <si>
    <t>odměřeno digitálně 30,0 = 30,000 [A]</t>
  </si>
  <si>
    <t>Odtěžení zhomogenizovaného rozfrézovaného materiálu v tl. 250mm s přemístěním na mezideponii</t>
  </si>
  <si>
    <t>odměřeno digitálně 964,0 = 964,000 [A]</t>
  </si>
  <si>
    <t>Dočasné přemístění (příčný přehoz z jedné strany silnice na druhý) 250 mm zhomogenizovaného materiálu se zpětným uložením na původní místo.</t>
  </si>
  <si>
    <t>odměřeno digitálně 138,0 = 138,000 [A]</t>
  </si>
  <si>
    <t>výkop pro AZ tl. 0.5m TŘ. těž. 2
včetně odvozu, uložení na trvalou skládku_x000d_
se souhlasem TDS</t>
  </si>
  <si>
    <t>Zemní práce km 0,000 - 0,070 49,0 = 49,000 [A]_x000d_
Zemní práce km 0,590 - 0,611 + křižovatka 61,0 = 61,000 [B]_x000d_
Mezisoučet = 110,000 [C]</t>
  </si>
  <si>
    <t>další výkop pro AZ tl. 0.2m TŘ. těž. 2
včetně odvozu, uložení na trvalou skládku_x000d_
se souhlasem TDS</t>
  </si>
  <si>
    <t>Zemní práce km 0,000 - 0,070 106,0 = 106,000 [A]_x000d_
Zemní práce km 0,590 - 0,611 + křižovatka 32,0 = 32,000 [B]_x000d_
Mezisoučet = 138,000 [C]</t>
  </si>
  <si>
    <t>17130 AZ Z DEPONIE 291+106+82+32 = 511,000 [A]_x000d_
17310 ZEMNÍ KRAJNICE 376 = 376,000 [B]_x000d_
Mezisoučet = 887,000 [C]</t>
  </si>
  <si>
    <t>odměřeno ze situace 148,0 = 148,000 [A]</t>
  </si>
  <si>
    <t>pročištění příkopu - do 0,20 m
včetně odvozu, uložení na trvalou skládku</t>
  </si>
  <si>
    <t>odměřeno ze situace 95,0 = 95,000 [A]</t>
  </si>
  <si>
    <t>pročištění bet. žlabu_x000d_
včetně odvozu, uložení na trvalou skládku</t>
  </si>
  <si>
    <t>zaměřeno v místě stavby 41 = 41,000 [A]</t>
  </si>
  <si>
    <t>129945</t>
  </si>
  <si>
    <t>ČIŠTĚNÍ POTRUBÍ DN DO 300MM</t>
  </si>
  <si>
    <t>pročištění propustku DN250
včetně odvozu, uložení na trvalou skládku a poplatku za likvidaci</t>
  </si>
  <si>
    <t>zaměřeno v místě stavby 6,0 = 6,000 [A]</t>
  </si>
  <si>
    <t>pročištění propustku DN600
včetně odvozu, uložení na trvalou skládku a poplatku za likvidaci</t>
  </si>
  <si>
    <t>zaměřeno v místě stavby 18,0 = 18,000 [A]</t>
  </si>
  <si>
    <t>12999</t>
  </si>
  <si>
    <t>ČIŠTĚNÍ POTRUBÍ DN PŘES 1600MM</t>
  </si>
  <si>
    <t>pročištění rámového odvodňovacího mostku (šířka 3 m)_x000d_
včetně odvozu, uložení na trvalou skládku a poplatku za likvidaci</t>
  </si>
  <si>
    <t>zaměřeno v místě stavby 32,0 = 32,000 [A]</t>
  </si>
  <si>
    <t>13273</t>
  </si>
  <si>
    <t>HLOUBENÍ RÝH ŠÍŘ DO 2M PAŽ I NEPAŽ TŘ. I</t>
  </si>
  <si>
    <t>Odkop zeminy v krajnici pro možnost provedení RS (skládka)</t>
  </si>
  <si>
    <t>odměřeno ze ChPŘ 346,0 = 346,000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</si>
  <si>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</si>
  <si>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17110</t>
  </si>
  <si>
    <t>ULOŽENÍ SYPANINY DO NÁSYPŮ SE ZHUTNĚNÍM</t>
  </si>
  <si>
    <t>Doplnění vhodného materiálu pro recyklaci (součástí je i předrcení v případě větších frakcí) Z výzisku</t>
  </si>
  <si>
    <t>199,0 = 199,000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</si>
  <si>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</si>
  <si>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Doplnění vhodného materiálu do vyrovnávacího klínu v tl. min 100mm se zhutněním na 100% PS</t>
  </si>
  <si>
    <t>56,0 = 56,000 [A]</t>
  </si>
  <si>
    <t>R.E</t>
  </si>
  <si>
    <t>Navezení a rozprostření předem odtěžené části zhomogenizovaného rozfrézovaného materiálu v tl. 250 mm z mezideponie</t>
  </si>
  <si>
    <t>964,0 = 964,000 [A]</t>
  </si>
  <si>
    <t>11332 ODSTRANĚNÍ PODKL Z KAM NESTMEL 437,0 = 437,000 [A]</t>
  </si>
  <si>
    <t>nová AZ z vh.mat. tl. 0.5m</t>
  </si>
  <si>
    <t>Zemní práce km 0,000 - 0,070 291,0 = 291,000 [A]_x000d_
Zemní práce km 0,590 - 0,611 + křižovatka 82,0 = 82,000 [B]_x000d_
Mezisoučet = 373,000 [C]</t>
  </si>
  <si>
    <t>nová AZ z vh.mat. tl. 0.2m (využ. ŠP, zvytek dokup)</t>
  </si>
  <si>
    <t>dle bilance 727,0 = 727,000 [A]</t>
  </si>
  <si>
    <t>odměřeno ze ChPŘ 376,0 = 376,000 [A]</t>
  </si>
  <si>
    <t>Zemní práce km 0,000 - 0,070 582,0 = 582,000 [A]_x000d_
Bourání km 0,590 - 0,611 + křižovatka 163,0 = 163,000 [B]_x000d_
Mezisoučet = 745,000 [C]</t>
  </si>
  <si>
    <t>odměřeno ze situace 1418,0 = 1418,000 [A]</t>
  </si>
  <si>
    <t>Zemní práce km 0,000 - 0,070 696,0 = 696,000 [A]_x000d_
Zemní práce km 0,590 - 0,611 + křižovatka 197,0 = 197,000 [B]_x000d_
Mezisoučet = 893,000 [C]</t>
  </si>
  <si>
    <t>45152</t>
  </si>
  <si>
    <t>PODKLADNÍ A VÝPLŇOVÉ VRSTVY Z KAMENIVA DRCENÉHO</t>
  </si>
  <si>
    <t>Doplnění vhodného materiálu pro recyklaci - nakupovaný materiál</t>
  </si>
  <si>
    <t>22,0 = 22,000 [A]</t>
  </si>
  <si>
    <t xml:space="preserve">Štěrkodrť - ŠD/A - 0/32  Ge - 150 mm</t>
  </si>
  <si>
    <t>odměřeno ze ChPŘ 94,0 = 94,000 [A]</t>
  </si>
  <si>
    <t>odměřeno ze ChPŘ 114,0 = 114,000 [A]</t>
  </si>
  <si>
    <t xml:space="preserve">Štěrkodrť - ŠD/A - 0/32  Ge - min. 250 mm_x000d_
Vjezd</t>
  </si>
  <si>
    <t>odměřeno ze ChPŘ 8,0 = 8,000 [A]</t>
  </si>
  <si>
    <t>56360</t>
  </si>
  <si>
    <t>VOZOVKOVÉ VRSTVY Z RECYKLOVANÉHO MATERIÁLU</t>
  </si>
  <si>
    <t xml:space="preserve">nezp. vjezd z R-mat, tl. 0.15 m  (z výzisku)</t>
  </si>
  <si>
    <t>odměřeno ze ChPŘ 2,0 = 2,000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</si>
  <si>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</si>
  <si>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567504</t>
  </si>
  <si>
    <t>VRSTVY PRO OBNOVU A OPRAVY RECYK ZA STUDENA CEM A ASF EMULZÍ</t>
  </si>
  <si>
    <t>1. Recyklace za studena na místě v tl. 250mm s příčnou a podélnou reprofilací</t>
  </si>
  <si>
    <t>odměřeno ze ChPŘ 1032,0 = 1032,000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</si>
  <si>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</si>
  <si>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2. Recyklace za studena na místě předem odtěžené části zhomogenizovaného rozfrézovaného materiálu v tl. 250 mm z mezideponie s příčnou a podélnou reprofilací</t>
  </si>
  <si>
    <t>odměřeno ze ChPŘ 964,0 = 964,000 [A]</t>
  </si>
  <si>
    <t>nezp. Krajnice z R-mat, tl. 0.15 m (z výzisku)</t>
  </si>
  <si>
    <t>odměřeno ze ChPŘ 89,0 = 89,000 [A]</t>
  </si>
  <si>
    <t>nezp. Krajnice z R-mat, tl. 0.15 m dokup</t>
  </si>
  <si>
    <t>odměřeno ze ChPŘ 42,0 = 42,000 [A]</t>
  </si>
  <si>
    <t>572123</t>
  </si>
  <si>
    <t>INFILTRAČNÍ POSTŘIK Z EMULZE DO 1,0KG/M2</t>
  </si>
  <si>
    <t>Infiltrační postřik - PI-C - 0,6 kg/m2</t>
  </si>
  <si>
    <t>Vozovka 3580,0 = 3580,000 [A]_x000d_
Vjezd 34,0 = 34,000 [B]_x000d_
Mezisoučet = 3614,000 [C]</t>
  </si>
  <si>
    <t>pro ACO 11+ PMB 2069,0 = 2069,000 [A]_x000d_
pro ACL 16+ PMB 2108,0 = 2108,000 [B]_x000d_
Mezisoučet = 4177,000 [C]</t>
  </si>
  <si>
    <t>Spojovací postřik modifikovaný - PS - CP - 0,40 kg/m2</t>
  </si>
  <si>
    <t>pro ACO 11+ PMB 3513,0 = 3513,000 [A]_x000d_
pro ACL 16+ PMB 3580,0 = 3580,000 [B]_x000d_
pro ACO 11+ PMB (vjezd) 34,0 = 34,000 [C]_x000d_
Mezisoučet = 7127,000 [D]</t>
  </si>
  <si>
    <t>57476</t>
  </si>
  <si>
    <t>VOZOVKOVÉ VÝZTUŽNÉ VRSTVY Z GEOMŘÍŽOVINY S TKANINOU</t>
  </si>
  <si>
    <t>Skelná samolepicí mříž dle TP 147 s min. tahovou pevností oboustranně 100 / 100 kN a ochranným povlakem skelných vláken polymery s bodem tavení povlaku &gt;220°C, přičemž ochrana skelných vláken pouze asfaltovým PMB pojivem je nepřípustná. Mříž musí mít min. velikost oka 25 x 25 mm s plochou volné AC vrstvy mezi oky min. 65%. Šířka role 2 m</t>
  </si>
  <si>
    <t>odměřeno ze situace 2142,0 = 2142,000 [A]</t>
  </si>
  <si>
    <t>Položka zahrnuje:
- dodání geomříže v požadované kvalitě a v množství včetně přesahů (přesahy započteny v jednotkové ceně)
- očištění podkladu
- pokládka geomříže dle předepsaného technologického předpisu
Položka nezahrnuje:
- x</t>
  </si>
  <si>
    <t>Asf. beton pro obrus, mod. - ACO 11+ - PMB 45/80-65 - 40 mm</t>
  </si>
  <si>
    <t>odměřeno ze situace 3446,0 = 3446,000 [A]</t>
  </si>
  <si>
    <t>odměřeno ze situace 2029,0 = 2029,000 [A]</t>
  </si>
  <si>
    <t>Asf. beton pro obrus, mod. - ACO 11+ - PMB 45/80-65 - 40 mm_x000d_
Vjezd</t>
  </si>
  <si>
    <t>odměřeno ze situace 33,0 = 33,000 [A]</t>
  </si>
  <si>
    <t>574D66</t>
  </si>
  <si>
    <t>ASFALTOVÝ BETON PRO LOŽNÍ VRSTVY MODIFIK ACL 16+, 16S TL. 70MM</t>
  </si>
  <si>
    <t>Asf. beton pro lož., mod. - ACL 16+ - PMB 25/55-60 - 70 mm</t>
  </si>
  <si>
    <t>odměřeno ze situace 3513,0 = 3513,000 [A]</t>
  </si>
  <si>
    <t>odměřeno ze situace 2069,0 = 2069,000 [A]</t>
  </si>
  <si>
    <t>Asf. Beton pro podkladní vrstvy - ACP 16+ - 50/70 - 50 mm</t>
  </si>
  <si>
    <t>odměřeno ze situace 3580,0 = 3580,000 [A]</t>
  </si>
  <si>
    <t>odměřeno ze situace 2108,0 = 2108,000 [A]</t>
  </si>
  <si>
    <t>574E66</t>
  </si>
  <si>
    <t>ASFALTOVÝ BETON PRO PODKLADNÍ VRSTVY ACP 16+, 16S TL. 70MM</t>
  </si>
  <si>
    <t>Asf. Beton pro podkladní vrstvy - ACP 16+ - 50/70 - 70 mm_x000d_
(Vjezd)</t>
  </si>
  <si>
    <t>odměřeno ze situace 34,0 = 34,000 [A]</t>
  </si>
  <si>
    <t>57621</t>
  </si>
  <si>
    <t>POSYP KAMENIVEM DRCENÝM 5KG/M2</t>
  </si>
  <si>
    <t>HDK 2/4 v mn. 3 kg/m2</t>
  </si>
  <si>
    <t>3513,0 = 3513,000 [A]</t>
  </si>
  <si>
    <t>Položka zahrnuje:
- dodání kameniva předepsané kvality a zrnitosti
- posyp předepsaným množstvím
Položka nezahrnuje:
- x</t>
  </si>
  <si>
    <t>Odláždění z kamenných kostek (výzisk), šířky 0,60m, Do bet. lože C20/25n - XF3 tl. min. 0,10m, s vyspárováním MC25-XF4</t>
  </si>
  <si>
    <t>odměřeno ze situace 2,0 = 2,000 [A]</t>
  </si>
  <si>
    <t>odměřeno ze situace 382,0 = 382,000 [A]</t>
  </si>
  <si>
    <t>9113A3</t>
  </si>
  <si>
    <t>SVODIDLO OCEL SILNIČ JEDNOSTR, ÚROVEŇ ZADRŽ N1, N2 - DEMONTÁŽ S PŘESUNEM</t>
  </si>
  <si>
    <t>Odstranění stáv. svodidla</t>
  </si>
  <si>
    <t>zaměřeno v místě stavby 432,0 = 432,000 [A]</t>
  </si>
  <si>
    <t>Položka zahrnuje:
- demontáž a odstranění zařízení
- jeho odvoz na předepsané místo
Položka nezahrnuje:
- x
Způsob měření:
- vykazuje se délka svodidla v základní výšce, délka náběhů se nezapočítává</t>
  </si>
  <si>
    <t>34 = 34,000 [A]</t>
  </si>
  <si>
    <t>91238</t>
  </si>
  <si>
    <t>SMĚROVÉ SLOUPKY Z PLAST HMOT - NÁSTAVCE NA SVODIDLA VČETNĚ ODRAZNÉHO PÁSKU</t>
  </si>
  <si>
    <t>Nástavce směrových sloupků na svodidlo</t>
  </si>
  <si>
    <t>20 = 20,000 [A]</t>
  </si>
  <si>
    <t>Položka zahrnuje:
- dodání a osazení sloupku včetně nutných zemních prací
- vnitrostaveništní a mimostaveništní doprava
- odrazky plastové nebo z retroreflexní fólie
Položka nezahrnuje:
- x</t>
  </si>
  <si>
    <t xml:space="preserve">Silniční bet. obrubník 150x250mm do bet. lože  C20/25n - XF3 tl. 0,10 m, výška nášlapu 0,10 m</t>
  </si>
  <si>
    <t>odměřeno ze situace 59,0 = 59,000 [A]</t>
  </si>
  <si>
    <t xml:space="preserve">Silniční bet. obrubník 150x250mm do bet. lože  C20/25n - XF3 tl. 0,10 m, výška nášlapu 0,00 m</t>
  </si>
  <si>
    <t>viz. pol.113764 6,0 = 6,000 [A]</t>
  </si>
  <si>
    <t>Štěrbinový žlab 220/260 mm do bet. lože tl. 0,10m C20/25n XF3</t>
  </si>
  <si>
    <t>odměřeno ze situace 6,0 = 6,000 [A]</t>
  </si>
  <si>
    <t>935212</t>
  </si>
  <si>
    <t>PŘÍKOPOVÉ ŽLABY Z BETON TVÁRNIC ŠÍŘ DO 600MM DO BETONU TL 100MM</t>
  </si>
  <si>
    <t>Skluz šířky 0,6m z betonových žlabovek km 0,180</t>
  </si>
  <si>
    <t>odměřeno digitálně 35 = 35,000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</si>
  <si>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</si>
  <si>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935813</t>
  </si>
  <si>
    <t>PŘEDLÁŽDĚNÍ ŽLABŮ A RIGOLŮ DLÁŽDĚNÝCH Z KOSTEK DROBNÝCH</t>
  </si>
  <si>
    <t>Dlážděný žlab z kamenných kostek (výzisk), šířky 0,60m, Do bet. lože C20/25n - XF3 tl. min. 0,10m, s vyspárováním MC25-XF4</t>
  </si>
  <si>
    <t>odměřeno ze situace 80,0 = 80,000 [A]</t>
  </si>
  <si>
    <t>Položka zahrnuje:
-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Položka nezahrnuje:
- x</t>
  </si>
  <si>
    <t>11130 SEJMUTÍ DRNU 189,0 * 0,17 *2,0 = 64,260 [A]_x000d_
12920 CIŠTENÍ KRAJNIC OD NÁNOSU 28,0*2,0 = 56,000 [B]_x000d_
12373 ODKOP AZ (755,0 + 275,0)*2,0 = 2060,000 [C]_x000d_
12931 ČIŠTĚNÍ PŘÍKOPŮ 234,0 * 0,25 * 2,0 = 117,000 [D]_x000d_
Mezisoučet = 2297,260 [E]</t>
  </si>
  <si>
    <t>NO, ZAS-T3</t>
  </si>
  <si>
    <t>11372 FRÉZOVÁNÍ ZAS T3 41,12 * 2,4 = 98,688 [A]</t>
  </si>
  <si>
    <t>11333 ODSTRANĚNÍ PODKLADU ZPEV S ASFALT POJIVEM 184,0 * 2,4 = 441,600 [A]</t>
  </si>
  <si>
    <t>18222 ROZPROSTRENÍ ORNICE 329,0 * 0,15 = 49,350 [A]</t>
  </si>
  <si>
    <t>zaměřeno v místě stavby 108,0 = 108,000 [A]</t>
  </si>
  <si>
    <t>odměřeno ze situace 189,0 = 189,000 [A]</t>
  </si>
  <si>
    <t>vybourání vozovky - ŠD/ŠP (mezideponie) tl. 300 mm _x000d_
(přesné množství se souhlasem TDS)</t>
  </si>
  <si>
    <t>se souhlasem TDS 239,0 = 239,000 [A]</t>
  </si>
  <si>
    <t>vybourání vozovky - penetrační makadam - nebezpečný odpad S-N0 ZAS-T4_x000d_
včetně odvozu, uložení na trvalou skládku PAU</t>
  </si>
  <si>
    <t>penetrační makadam - tl. 160 mm 184,0 = 184,000 [A]</t>
  </si>
  <si>
    <t>frézování vozovky - asf. stmelené vrstvy - ZAS T1 _x000d_
(odkup zhotovitelem)</t>
  </si>
  <si>
    <t>frézování vozovky - asf. stmelené vrstvy - tl. 90 mm - ZAS T1 1028,0 * 0,09 = 92,520 [A]</t>
  </si>
  <si>
    <t>frézování vozovky - asf. stmelené vrstvy - nebezpečný odpad S-N0 ZAS T3 _x000d_
včetně odvozu, uložení na trvalou skládku PAU</t>
  </si>
  <si>
    <t>frézování vozovky - asf. stmelené vrstvy - tl. 40 mm 1028,0 * 0,04 = 41,120 [A]</t>
  </si>
  <si>
    <t>výkop pro AZ tl. 0.5m TŘ. těž. 2
včetně odvozu, uložení na trvalou skládku
se souhlasem TDS</t>
  </si>
  <si>
    <t>odměřeno ze ChPŘ 755,0 = 755,000 [A]</t>
  </si>
  <si>
    <t>další výkop pro AZ tl. 0.2m TŘ. těž. 2
včetně odvozu, uložení na trvalou skládku
se souhlasem TDS</t>
  </si>
  <si>
    <t>odměřeno ze ChPŘ 275,0 = 275,000 [A]</t>
  </si>
  <si>
    <t>17130 AZ Z DEPONIE 690+275 = 965,000 [A]_x000d_
17310 ZEMNÍ KRAJNICE 64 = 64,000 [B]_x000d_
Mezisoučet = 1029,000 [C]</t>
  </si>
  <si>
    <t>odměřeno ze situace 28,0 = 28,000 [A]</t>
  </si>
  <si>
    <t>odměřeno ze situace 234,0 = 234,000 [A]</t>
  </si>
  <si>
    <t>129957</t>
  </si>
  <si>
    <t>ČIŠTĚNÍ POTRUBÍ DN DO 500MM</t>
  </si>
  <si>
    <t>pročištění propustku DN 500
včetně odvozu, uložení na trvalou skládku a poplatku za likvidaci</t>
  </si>
  <si>
    <t>zaměřeno v místě stavby 20,0 = 20,000 [A]</t>
  </si>
  <si>
    <t>11332 ODSTRANĚNÍ PODKL Z KAM NESTMEL 239,0 = 239,000 [A]</t>
  </si>
  <si>
    <t>odměřeno ze ChPŘ 690,0 = 690,000 [A]</t>
  </si>
  <si>
    <t>nová AZ z vh.mat. tl. 0.2m</t>
  </si>
  <si>
    <t>dle bilance 790,0 = 790,000 [A]</t>
  </si>
  <si>
    <t>odměřeno ze ChPŘ 64,0 = 64,000 [A]</t>
  </si>
  <si>
    <t>odměřeno ze situace 1370,0 = 1370,000 [A]</t>
  </si>
  <si>
    <t>odměřeno ze situace 329,0 = 329,000 [A]</t>
  </si>
  <si>
    <t>odměřeno ze situace 1654,0 = 1654,000 [A]</t>
  </si>
  <si>
    <t>odměřeno ze ChPŘ 176,0 = 176,000 [A]</t>
  </si>
  <si>
    <t>odměřeno ze ChPŘ 206,0 = 206,000 [A]</t>
  </si>
  <si>
    <t>nezp. Krajnice z R-mat, tl. 0.15 m</t>
  </si>
  <si>
    <t>odměřeno ze ChPŘ 299,0 = 299,000 [A]</t>
  </si>
  <si>
    <t>pro ACO 11+ PMB 986,0 = 986,000 [A]_x000d_
pro ACL 16+ PMB 1005,0 = 1005,000 [B]_x000d_
Mezisoučet = 1991,000 [C]</t>
  </si>
  <si>
    <t>odměřeno ze situace 967,0 = 967,000 [A]</t>
  </si>
  <si>
    <t>odměřeno ze situace 986,0 = 986,000 [A]</t>
  </si>
  <si>
    <t>odměřeno ze situace 1005,0 = 1005,000 [A]</t>
  </si>
  <si>
    <t>8 = 8,000 [A]</t>
  </si>
  <si>
    <t>915111</t>
  </si>
  <si>
    <t>VODOROVNÉ DOPRAVNÍ ZNAČENÍ BARVOU HLADKÉ - DODÁVKA A POKLÁDKA</t>
  </si>
  <si>
    <t>Vodorovné dopravní značení - v barvě</t>
  </si>
  <si>
    <t>V4 (0,125) 45,2 = 45,200 [A]</t>
  </si>
  <si>
    <t>Položka zahrnuje:
- dodání a pokládku nátěrového materiálu
- předznačení a reflexní úpravu
Položka nezahrnuje:
- x
Způsob měření:
- měří se pouze natíraná plocha</t>
  </si>
  <si>
    <t>915231</t>
  </si>
  <si>
    <t>VODOR DOPRAV ZNAČ PLASTEM PROFIL ZVUČÍCÍ - DOD A POKLÁDKA</t>
  </si>
  <si>
    <t>Vodorovné dopravní značení - stříkané plastem - zvučící</t>
  </si>
  <si>
    <t>11130 SEJMUTÍ DRNU 7,0 * 0,15 *2,0 = 2,100 [A]_x000d_
12373 ODKOP AZ 33,0 * 2,0 = 66,000 [B]_x000d_
Mezisoučet = 68,100 [C]</t>
  </si>
  <si>
    <t>96687 VYBOURÁNÍ ULIČNÍCH VPUSTÍ 2 * 0,5 = 1,000 [A]_x000d_
11352 ODSTRANĚNÍ BET OBRUBNÍKŮ 7 * 0,15 = 1,050 [B]_x000d_
Mezisoučet = 2,050 [C]</t>
  </si>
  <si>
    <t>18232 ROZPROSTRENÍ ORNICE 1,0 * 0,15 = 0,150 [A]</t>
  </si>
  <si>
    <t>odměřeno ze situace 7,0 = 7,000 [A]</t>
  </si>
  <si>
    <t>se souhlasem TDS 19,0 = 19,000 [A]</t>
  </si>
  <si>
    <t>frézování vozovky - asf. stmelené vrstvy - Odkup zhotovitelem (nutné dovzorkovat)</t>
  </si>
  <si>
    <t>frézování vozovky - asf. stmelené vrstvy - tl. 40 mm 293,0 * 0,04 = 11,720 [A]_x000d_
frézování vozovky - asf. stmelené vrstvy - tl. 120 mm 81,0 * 0,12 = 9,720 [B]_x000d_
Mezisoučet = 21,440 [C]</t>
  </si>
  <si>
    <t>kamenný krajník 40,0 = 40,000 [A]_x000d_
žlab 1,0 = 1,000 [B]_x000d_
Mezisoučet = 41,000 [C]</t>
  </si>
  <si>
    <t>se souhlasem TDS 33,0 = 33,000 [A]</t>
  </si>
  <si>
    <t>17130 AZ Z DEPONIE 34 = 34,000 [A]</t>
  </si>
  <si>
    <t>11332 ODSTRANĚNÍ PODKL Z KAM NESTMEL 19,0 = 19,000 [A]</t>
  </si>
  <si>
    <t>odměřeno ze ChPŘ 34,0 = 34,000 [A]</t>
  </si>
  <si>
    <t>dle bilance 15,0 = 15,000 [A]</t>
  </si>
  <si>
    <t>PODÉLNÁ DRENÁŽ 0,2 = 0,200 [A]</t>
  </si>
  <si>
    <t>odměřeno ze situace 66,0 = 66,000 [A]</t>
  </si>
  <si>
    <t>odměřeno ze situace 1,0 = 1,000 [A]</t>
  </si>
  <si>
    <t>filtrační geotextílie CBR &gt; 2%, propustnost k ? 10x10-4/ m/s</t>
  </si>
  <si>
    <t>PODÉLNÁ DRENÁŽ 0,1 = 0,100 [A]</t>
  </si>
  <si>
    <t>odměřeno ze ChPŘ 16,0 = 16,000 [A]</t>
  </si>
  <si>
    <t>odměřeno ze ChPŘ 12,0 = 12,000 [A]</t>
  </si>
  <si>
    <t>pro ACO 11+ PMB 140,0 = 140,000 [A]_x000d_
pro ACL 16+ PMB 146,0 = 146,000 [B]_x000d_
Mezisoučet = 286,000 [C]</t>
  </si>
  <si>
    <t>pro ACO 11+ PMB 226,0 = 226,000 [A]</t>
  </si>
  <si>
    <t>Asf. beton pro obrus, mod. - ACO 11+ - PMB 45/80-65 - 40 mm_x000d_
Vozovka</t>
  </si>
  <si>
    <t>odměřeno ze situace 140,0 = 140,000 [A]</t>
  </si>
  <si>
    <t>Asf. beton pro obrus, mod. - ACO 11+ - PMB 45/80-65 - 40 mm_x000d_
celá plocha obrusu nad kanalizací</t>
  </si>
  <si>
    <t>odměřeno ze situace 226,0 = 226,000 [A]</t>
  </si>
  <si>
    <t>Asf. beton pro lož., mod. - ACL 16+ - PMB 25/55-60 - 60 mm</t>
  </si>
  <si>
    <t>odměřeno ze situace 135,0 = 135,000 [A]</t>
  </si>
  <si>
    <t>Dokup poškozené zámkové dlažby se souhlasem TDS (10%)_x000d_
vč. odstranění pův poškozené zámkové dlažby</t>
  </si>
  <si>
    <t>se souhlasem TDS 0,3 = 0,300 [A]</t>
  </si>
  <si>
    <t>582611</t>
  </si>
  <si>
    <t>KRYTY Z BETON DLAŽDIC SE ZÁMKEM ŠEDÝCH TL 60MM DO LOŽE Z KAM</t>
  </si>
  <si>
    <t>Betonová zámková dlažba DL - 60 mm_x000d_
vč. ložní vrstva - L - fr 2/5 - 40 mm</t>
  </si>
  <si>
    <t>předláždění stávajícího chodníku</t>
  </si>
  <si>
    <t>917211</t>
  </si>
  <si>
    <t>ZÁHONOVÉ OBRUBY Z BETONOVÝCH OBRUBNÍKŮ ŠÍŘ 50MM</t>
  </si>
  <si>
    <t xml:space="preserve">Bet. obrubník - sadový 200x50mm do bet. lože  C20/25n - XF3 tl. 0,10 m, výška nášlapu 0,00 m</t>
  </si>
  <si>
    <t>odměřeno ze situace 5,0 = 5,000 [A]</t>
  </si>
  <si>
    <t>viz. pol.113764 41,0 = 41,000 [A]</t>
  </si>
  <si>
    <t>914131</t>
  </si>
  <si>
    <t>DOPRAVNÍ ZNAČKY ZÁKLADNÍ VELIKOSTI OCELOVÉ FÓLIE TŘ 2 - DODÁVKA A MONTÁŽ</t>
  </si>
  <si>
    <t>Svislé dopravní značení - Štít zákl. velikosti, RA2</t>
  </si>
  <si>
    <t>A 11 2 = 2,000 [A]_x000d_
B 1 1 = 1,000 [B]_x000d_
B 4 3 = 3,000 [C]_x000d_
B 20a 20 = 20,000 [D]_x000d_
B 28 1 = 1,000 [E]_x000d_
B 29 1 = 1,000 [F]_x000d_
C 1 1 = 1,000 [G]_x000d_
C 4a 2 = 2,000 [H]_x000d_
E 2b 6 = 6,000 [I]_x000d_
E 3a 1 = 1,000 [J]_x000d_
E 13 4 = 4,000 [K]_x000d_
P 2 24 = 24,000 [L]_x000d_
P 3 1 = 1,000 [M]_x000d_
P 4 16 = 16,000 [N]_x000d_
P 6 6 = 6,000 [O]_x000d_
IP 10b 2 = 2,000 [P]_x000d_
IP 11a 1 = 1,000 [Q]_x000d_
IP 22 1 = 1,000 [R]_x000d_
IS 1f 1 = 1,000 [S]_x000d_
IS 3a 1 = 1,000 [T]_x000d_
IS 3c 2 = 2,000 [U]_x000d_
IS 5p 3 = 3,000 [V]_x000d_
IS 21b 1 = 1,000 [W]_x000d_
IZ 4a 2 = 2,000 [X]_x000d_
IZ 4b 2 = 2,000 [Y]_x000d_
Mezisoučet = 105,000 [Z]</t>
  </si>
  <si>
    <t>Položka zahrnuje:
- dodávku a montáž značek v požadovaném provedení
Položka nezahrnuje:
- x</t>
  </si>
  <si>
    <t>914431</t>
  </si>
  <si>
    <t>DOPRAVNÍ ZNAČKY 100X150CM OCELOVÉ FÓLIE TŘ 2 - DODÁVKA A MONTÁŽ</t>
  </si>
  <si>
    <t>Velkoplošná svislá dopravní značka IS 9b, RA2 150x100 cm</t>
  </si>
  <si>
    <t>85 = 85,000 [A]</t>
  </si>
  <si>
    <t>914981</t>
  </si>
  <si>
    <t>SLOUPKY A STOJKY DZ Z PŘÍHRAD KONSTR DOD A MONTÁŽ</t>
  </si>
  <si>
    <t>Sloupek příhradový</t>
  </si>
  <si>
    <t>dle 915211.ZK 748,9 = 748,900 [A]</t>
  </si>
  <si>
    <t>Vodorovné dopravní značení - v barvě_x000d_
poté stříkané plastem - zvučící</t>
  </si>
  <si>
    <t>V4 (0,125) 47,8 = 47,800 [A]</t>
  </si>
  <si>
    <t>915211</t>
  </si>
  <si>
    <t>VODOROVNÉ DOPRAVNÍ ZNAČENÍ PLASTEM HLADKÉ - DODÁVKA A POKLÁDKA</t>
  </si>
  <si>
    <t>Vodorovné dopravní značení - stříkané plastem - hladké, nehlučné</t>
  </si>
  <si>
    <t>V1a (0,125) 92,2 = 92,200 [A]_x000d_
V4 (0,125) 300,0 = 300,000 [B]_x000d_
V2b (3,0x1,5x0,125) 56,8 = 56,800 [C]_x000d_
V2b (1,5x1,5x0,125) 27,4 = 27,400 [D]_x000d_
V10d (0,5x0,5x0,125) 48,0 = 48,000 [E]_x000d_
V4(0,5x0,5x0,125) 6,8 = 6,800 [F]_x000d_
V12a 13,7 = 13,700 [G]_x000d_
V13a (0,5/1) 31,2 = 31,200 [H]_x000d_
V11a 37,8 = 37,800 [I]_x000d_
V7a 118,0 = 118,000 [J]_x000d_
V18 12,3 = 12,300 [K]_x000d_
V5 4,7 = 4,700 [L]_x000d_
Mezisoučet = 748,900 [M]</t>
  </si>
  <si>
    <t>915221</t>
  </si>
  <si>
    <t>VODOR DOPRAV ZNAČ PLASTEM STRUKTURÁLNÍ NEHLUČNÉ - DOD A POKLÁDKA</t>
  </si>
  <si>
    <t>Vodicí linie přechodu</t>
  </si>
  <si>
    <t>Vodicí linie přechodu 130,2 = 130,200 [A]</t>
  </si>
  <si>
    <t>91552</t>
  </si>
  <si>
    <t>VODOR DOPRAV ZNAČ - PÍSMENA</t>
  </si>
  <si>
    <t>24 = 24,000 [A]</t>
  </si>
  <si>
    <t>Položka zahrnuje:
- dodání a pokládku nátěrového materiálu
- předznačení a reflexní úpravu
Položka nezahrnuje:
- x</t>
  </si>
  <si>
    <t>A 5a 1 = 1,000 [A]_x000d_
A 5b 1 = 1,000 [B]_x000d_
B 4 1 = 1,000 [C]_x000d_
B 20a 10 = 10,000 [D]_x000d_
C 2a 1 = 1,000 [E]_x000d_
E 2d 3 = 3,000 [F]_x000d_
E 5 1 = 1,000 [G]_x000d_
E 13 1 = 1,000 [H]_x000d_
P 2 8 = 8,000 [I]_x000d_
P 4 3 = 3,000 [J]_x000d_
P 7 1 = 1,000 [L]_x000d_
P 8 1 = 1,000 [M]_x000d_
IP 12a 1 = 1,000 [N]_x000d_
Mezisoučet = 33,000 [O]</t>
  </si>
  <si>
    <t>dle 915211.ZK 10,1 = 10,100 [A]</t>
  </si>
  <si>
    <t>V2b (1,5x1,5x0,125) 10,1 = 10,100 [A]</t>
  </si>
  <si>
    <t>91551</t>
  </si>
  <si>
    <t>VODOROVNÉ DOPRAVNÍ ZNAČENÍ - PŘEDEM PŘIPRAVENÉ SYMBOLY</t>
  </si>
  <si>
    <t>Tvar (Stání pro invalidu)</t>
  </si>
  <si>
    <t>Položka zahrnuje:
- dodání a pokládku předepsaného symbolu
- předznačení a reflexní úpravu
Položka nezahrnuje:
- x</t>
  </si>
  <si>
    <t>B 4 1 = 1,000 [A]_x000d_
B 20a 5 = 5,000 [B]_x000d_
C 1 1 = 1,000 [C]_x000d_
C 3b 1 = 1,000 [D]_x000d_
E 2b 4 = 4,000 [E]_x000d_
E 9 1 = 1,000 [F]_x000d_
E 13 1 = 1,000 [G]_x000d_
P 1 2 = 2,000 [H]_x000d_
P 3 1 = 1,000 [I]_x000d_
P 4 3 = 3,000 [J]_x000d_
IS 4a 1 = 1,000 [K]_x000d_
IS 4b 2 = 2,000 [L]_x000d_
IS 5p 2 = 2,000 [M]_x000d_
Mezisoučet = 25,000 [N]</t>
  </si>
  <si>
    <t>914521</t>
  </si>
  <si>
    <t>DOPRAV ZNAČ VELKOPLOŠ OCEL LAMELY FÓLIE TŘ 2 - DOD A MONT</t>
  </si>
  <si>
    <t>Velkoplošná svislá dopravní značka IS 9b, RA2</t>
  </si>
  <si>
    <t>7"m2" = 7,000 [A]</t>
  </si>
  <si>
    <t>dle 915231.K 164,6 = 164,600 [A]</t>
  </si>
  <si>
    <t>V4 (0,125) 151,6 = 151,600 [A]_x000d_
V2b (1,5x1,5x0,125) 4,1 = 4,100 [B]_x000d_
V13a (0,5/1) 8,9 = 8,900 [C]_x000d_
Mezisoučet = 164,600 [D]</t>
  </si>
  <si>
    <t>B 1 1 = 1,000 [A]_x000d_
B 2 3 = 3,000 [B]_x000d_
B 4 1 = 1,000 [C]_x000d_
B 29 1 = 1,000 [D]_x000d_
C 2a 4 = 4,000 [E]_x000d_
C 2b 2 = 2,000 [F]_x000d_
E 2b 2 = 2,000 [G]_x000d_
E 2d 3 = 3,000 [H]_x000d_
E 13 2 = 2,000 [I]_x000d_
P 4 19 = 19,000 [J]_x000d_
P 6 5 = 5,000 [K]_x000d_
IP 4b 3 = 3,000 [L]_x000d_
Mezisoučet = 46,000 [M]</t>
  </si>
  <si>
    <t>27 = 27,000 [A]</t>
  </si>
  <si>
    <t>dle 915211.ZK 25,7 = 25,700 [A]</t>
  </si>
  <si>
    <t>V1a (0,125) 3,0 = 3,000 [A]_x000d_
V4 (0,125) 7,9 = 7,900 [B]_x000d_
V2b (3,0x1,5x0,125) 1,9 = 1,900 [C]_x000d_
V4(0,5x0,5x0,125) 1,9 = 1,900 [D]_x000d_
V7a 11,0 = 11,000 [E]_x000d_
Mezisoučet = 25,700 [F]</t>
  </si>
  <si>
    <t>014101R</t>
  </si>
  <si>
    <t>Zemina a kamení, kód odpadu 17 05 04, poplatek za uložení přebytku výkopku (zeminy) na skládku - výkopek z rýh</t>
  </si>
  <si>
    <t>182,58+1106,63"přebytek výkopku na skládku", "dle pol. 13273, 13283" = 1289,210 [A]</t>
  </si>
  <si>
    <t>02950R</t>
  </si>
  <si>
    <t>OSTATNÍ POŽADAVKY - POSUDKY, KONTROLY, REVIZNÍ ZPRÁVY</t>
  </si>
  <si>
    <t>Komplexní zkoušky, zkušební provoz</t>
  </si>
  <si>
    <t>zahrnuje veškeré náklady spojené s objednatelem požadovanými pracemi</t>
  </si>
  <si>
    <t>02961R</t>
  </si>
  <si>
    <t>Součinost se správci sítí a jejich dozory</t>
  </si>
  <si>
    <t>zahrnuje veškeré náklady spojené s objednatelem požadovaným dozorem</t>
  </si>
  <si>
    <t>0373R</t>
  </si>
  <si>
    <t>POMOCNÉ PRÁCE</t>
  </si>
  <si>
    <t>Stavební přípomoce a práce</t>
  </si>
  <si>
    <t>zahrnuje objednatelem povolené náklady na požadovaná zařízení zhotovitele</t>
  </si>
  <si>
    <t xml:space="preserve">natěžení a dovoz  materiálů (vhodného výkopku) z mezideponie, včetně rozvozných vzdáleností, zásyp rýh pro stoky a přípojky</t>
  </si>
  <si>
    <t>3666,0" zpětný zásyp rýh výkopkem tř.I" = 3666,000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</si>
  <si>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</si>
  <si>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 xml:space="preserve">rýha šíře do 1,50 m , vč.odvozu výkopku na mezideponii (bude použit pro zpětný zásyp rýh) , vč.odvozu výkopku na skládku
Výkopy  jsou počítány k HTU vyznačené v podélném řezu</t>
  </si>
  <si>
    <t>3848,58" zpětný zásyp rýh 3666 m3, odvoz na skládku 182,58 m3" = 3848,580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</si>
  <si>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</si>
  <si>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t>
  </si>
  <si>
    <t>HLOUBENÍ RÝH ŠÍŘ DO 2M PAŽ I NEPAŽ TŘ. II</t>
  </si>
  <si>
    <t xml:space="preserve">rýha šíře do 1,50 m , vč.odvozu výkopku na skládku
Výkopy  jsou počítány k HTU vyznačené v podélném řezu</t>
  </si>
  <si>
    <t xml:space="preserve">1106,63"  odvoz na skládku" = 1106,630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</si>
  <si>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</si>
  <si>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výkopek ukládaný  na  mezideponii (zpětný zásyp rýh) nebo uložení přebytku výkopku na skládku</t>
  </si>
  <si>
    <t>3666"zpětný zásyp rýh a jam" = 3666,000 [A]_x000d_
 182,58+1106,63"přebytek výkopku na skládku " = 1289,210 [B]_x000d_
 A+B = 4955,210 [C]</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</si>
  <si>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</si>
  <si>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</si>
  <si>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</si>
  <si>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 xml:space="preserve">zásyp rýh vhodným výkopkem dovezeným z mezideponie, zásypy  jsou počítány k HTU vyznačené v podélném řezu
Požadavky a výsledné parametry dle ČSN 736133. Kompletní provedení včetně výběru potřebných materiálů, včetně všech souvisejících prací ( úprava  ukládaného  materiálu  vlhčením,  tříděním,  promícháním  nebo  vysoušením,  příp. jiné úpravy za účelem zlepšení jeho  mech. vlastností).
Zhotovitel navrhne a ocení pro něj nejvhodnější technologii tak, aby byly splněny definované požadavky. Prokázání vhodnosti bude doloženo splněním definovaných požadovaných parametrů v souladu s TKP a ZTKP.
Veškeré práce a použitý materiál musí být odsouhlasem TDI.</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</si>
  <si>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</si>
  <si>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potrubí štěrkopískem 0-4 mm 300 mm nad vrchol potrubí, Požadavky a výsledné parametry dle ČSN 736133, ČSN 721006 a ČSN 736244
Kompletní provedení včetně nákupu a dodávky potřebných materiálů, včetně všech souvisejících prací (např. natěžení, dopravy, uložení, hutnění atp.).
Zhotovitel navrhne a ocení pro něj nejvhodnější technologii tak, aby byly splněny definované požadavky. Prokázání vhodnosti bude doloženo splněním definovaných požadovaných parametrů v souladu s TKP a ZTKP.</t>
  </si>
  <si>
    <t>1031,4 = 1031,400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</si>
  <si>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</si>
  <si>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pískové lože pod potrubím tl. 100 mm, vč.dodávky písku</t>
  </si>
  <si>
    <t xml:space="preserve">257,8"  pískové lože pod potrubím tl. 100 mm, vč.dodávky písku" = 257,800 [A]</t>
  </si>
  <si>
    <t>položka zahrnuje dodávku předepsaného kameniva, mimostaveništní a vnitrostaveništní dopravu a jeho uložení
není-li v zadávací dokumentaci uvedeno jinak, jedná se o nakupovaný materiál</t>
  </si>
  <si>
    <t>81458</t>
  </si>
  <si>
    <t>POTRUBÍ Z TRUB BETONOVÝCH DN DO 600MM</t>
  </si>
  <si>
    <t xml:space="preserve">stoka z betonových  trub DN 600 
Materiál potrubí musí vždy splňovat všechny požadavky TKP3 (včetně dodatku č.1) a TP 83</t>
  </si>
  <si>
    <t>144,43 = 144,430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</si>
  <si>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</si>
  <si>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87433</t>
  </si>
  <si>
    <t>POTRUBÍ Z TRUB PLASTOVÝCH ODPADNÍCH DN DO 150MM</t>
  </si>
  <si>
    <t>kanalizační přípojky z plastových trub PVC KG DN 150 SN 8
Materiál potrubí musí vždy splňovat všechny požadavky TKP3 (včetně dodatku č.1) a TP 83.
tvarovky kompatibilní s použitým potrubím</t>
  </si>
  <si>
    <t>594,83 = 594,830 [A]</t>
  </si>
  <si>
    <t>87434</t>
  </si>
  <si>
    <t>POTRUBÍ Z TRUB PLASTOVÝCH ODPADNÍCH DN DO 200MM</t>
  </si>
  <si>
    <t>přípojky UV z plastových trub PVC KG DN 200 SN 8
Materiál potrubí musí vždy splňovat všechny požadavky TKP3 (včetně dodatku č.1) a TP 83.
tvarovky kompatibilní s použitým potrubím</t>
  </si>
  <si>
    <t>312,30 = 312,300 [A]</t>
  </si>
  <si>
    <t>87444</t>
  </si>
  <si>
    <t>POTRUBÍ Z TRUB PLASTOVÝCH ODPADNÍCH DN DO 250MM</t>
  </si>
  <si>
    <t>kanalizace z plastových trub DN 250 SN 12
Materiál potrubí musí vždy splňovat všechny požadavky TKP3 (včetně dodatku č.1) a TP 83.
tvarovky kompatibilní s použitým potrubím</t>
  </si>
  <si>
    <t>8,09 = 8,090 [A]</t>
  </si>
  <si>
    <t>87445</t>
  </si>
  <si>
    <t>POTRUBÍ Z TRUB PLASTOVÝCH ODPADNÍCH DN DO 300MM</t>
  </si>
  <si>
    <t>stoka z plastových trub DN 300 SN 12
Materiál potrubí musí vždy splňovat všechny požadavky TKP3 (včetně dodatku č.1) a TP 83.
tvarovky kompatibilní s použitým potrubím</t>
  </si>
  <si>
    <t>463,91 = 463,910 [A]</t>
  </si>
  <si>
    <t>87446</t>
  </si>
  <si>
    <t>POTRUBÍ Z TRUB PLASTOVÝCH ODPADNÍCH DN DO 400MM</t>
  </si>
  <si>
    <t>stoka z plastových trub DN 400 SN 12 
Materiál potrubí musí vždy splňovat všechny požadavky TKP3 (včetně dodatku č.1) a TP 83.
tvarovky kompatibilní s použitým potrubím</t>
  </si>
  <si>
    <t>203,28 = 203,280 [A]</t>
  </si>
  <si>
    <t>87457</t>
  </si>
  <si>
    <t>POTRUBÍ Z TRUB PLASTOVÝCH ODPADNÍCH DN DO 500MM</t>
  </si>
  <si>
    <t>stoka z plastových trub DN 500 SN 12
Materiál potrubí musí vždy splňovat všechny požadavky TKP3 (včetně dodatku č.1) a TP 83.
tvarovky kompatibilní s použitým potrubím</t>
  </si>
  <si>
    <t>617,21 = 617,210 [A]</t>
  </si>
  <si>
    <t>894145</t>
  </si>
  <si>
    <t>ŠACHTY KANALIZAČNÍ Z BETON DÍLCŮ NA POTRUBÍ DN DO 300MM</t>
  </si>
  <si>
    <t xml:space="preserve">celoprefabrikovaná vodotěs. betonová šachta na potrubí DN 250 a DN 300, s jednolitým šachtovým dnem, kyneta betonová výšky 1/1, 
DN šachty 1000, s integrovaným spojem osazeným do šach.dna, pryžové elastomerové těsnění mezi šach.díly,  tl.stěn 120mm, kapsová stupadla litinová, vidlicová ocelová s povlakem PE, beton C 30/37 XF4
vč.poklopu s odvětráním  s  tl.vložkou a emblémem, profilu 600 mm  tř. D400</t>
  </si>
  <si>
    <t>2+15 = 17,000 [A]</t>
  </si>
  <si>
    <t xml:space="preserve">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</si>
  <si>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894146</t>
  </si>
  <si>
    <t>ŠACHTY KANALIZAČNÍ Z BETON DÍLCŮ NA POTRUBÍ DN DO 400MM</t>
  </si>
  <si>
    <t xml:space="preserve">celoprefabrikovaná vodotěs. betonová šachta na potrubí DN 400, s jednolitým šachtovým dnem, kyneta betonová výšky 1/1, 
DN šachty 1000, s integrovaným spojem osazeným do šach.dna, pryžové elastomerové těsnění mezi šach.díly,  tl.stěn 120mm, kapsová stupadla litinová, vidlicová ocelová s povlakem PE, beton C 30/37 XF4
vč.poklopu s odvětráním  s  tl.vložkou a emblémem, profilu 600 mm  tř. D400</t>
  </si>
  <si>
    <t>894157</t>
  </si>
  <si>
    <t>ŠACHTY KANALIZAČNÍ Z BETON DÍLCŮ NA POTRUBÍ DN DO 500MM</t>
  </si>
  <si>
    <t xml:space="preserve">celoprefabrikovaná vodotěs. betonová šachta na potrubí DN 500, s jednolitým šachtovým dnem, kyneta betonová výšky 1/1, 
DN šachty 1000 mm,  s integrovaným spojem osazeným do šach.dna, pryžové elastomerové těsnění mezi šach.díly,  tl.stěn 120mm, kapsová stupadla litinová, vidlicová ocelová s povlakem PE, beton C 30/37 XF4
vč.poklopu s odvětráním  s  tl.vložkou a emblémem, profilu 600 mm  tř. D400 - 16 ks</t>
  </si>
  <si>
    <t>10+1+5 = 16,000 [A]</t>
  </si>
  <si>
    <t xml:space="preserve">kompletní provedení dle PD, celoprefabrikovaná železobetonová UV  průměr 500 mm s dnem s odtokovým otvorem DN 200, hloubka 1,51 m, vč. zákrytové desky a litinové mříže 500/500  tř. D400, s pantem a se zámkem, s košem na bahno UC3, beton C 30/37 XF4</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</si>
  <si>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</si>
  <si>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899306R2</t>
  </si>
  <si>
    <t>DOPLŇKY NA POTRUBÍ - IDENTIFIKAČNÍ OZNAČENÍ A ŠTÍTKY</t>
  </si>
  <si>
    <t>KS</t>
  </si>
  <si>
    <t>Identifikační označení a štítky u stáv. a nových šachet</t>
  </si>
  <si>
    <t>55+37 = 92,000 [A]</t>
  </si>
  <si>
    <t>- Položka zahrnuje veškerý materiál, výrobky a polotovary, včetně mimostaveništní a vnitrostaveništní dopravy (rovněž přesuny), včetně naložení a složení,případně s uložením.</t>
  </si>
  <si>
    <t>899309</t>
  </si>
  <si>
    <t>DOPLŇKY NA POTRUBÍ - VÝSTRAŽNÁ FÓLIE</t>
  </si>
  <si>
    <t>hnědá barva - pozor kanalizace</t>
  </si>
  <si>
    <t>2344 = 2344,000 [A]</t>
  </si>
  <si>
    <t>89945</t>
  </si>
  <si>
    <t>VÝŘEZ, VÝSEK, ÚTES NA POTRUBÍ DN DO 300MM</t>
  </si>
  <si>
    <t>napojení stávající kanalizace PVC 250 do nové šachty - 3 ks
Zaslepení potrubí ve stávající šachtě kanalizace - 2 ks</t>
  </si>
  <si>
    <t>3+2 = 5,000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</si>
  <si>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</si>
  <si>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899632</t>
  </si>
  <si>
    <t>ZKOUŠKA VODOTĚSNOSTI POTRUBÍ DN DO 150MM</t>
  </si>
  <si>
    <t>kanalizační přípojky z plastových trub PVC KG DN 150</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</si>
  <si>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</si>
  <si>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</si>
  <si>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</si>
  <si>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přípojky UV z plastových trub PVC KG DN 200</t>
  </si>
  <si>
    <t>899652</t>
  </si>
  <si>
    <t>ZKOUŠKA VODOTĚSNOSTI POTRUBÍ DN DO 300MM</t>
  </si>
  <si>
    <t>kanalizace z plastových trub DN 250 a 300</t>
  </si>
  <si>
    <t>8,09+463,91 = 472,000 [A]</t>
  </si>
  <si>
    <t>899662</t>
  </si>
  <si>
    <t>ZKOUŠKA VODOTĚSNOSTI POTRUBÍ DN DO 400MM</t>
  </si>
  <si>
    <t>stoka z plastových trub DN 400</t>
  </si>
  <si>
    <t>899672</t>
  </si>
  <si>
    <t>ZKOUŠKA VODOTĚSNOSTI POTRUBÍ DN DO 600MM</t>
  </si>
  <si>
    <t xml:space="preserve">stoka z plastových trub DN 500  a betonových DN 600</t>
  </si>
  <si>
    <t>617,21+144,43 = 761,640 [A]</t>
  </si>
  <si>
    <t>89980</t>
  </si>
  <si>
    <t>TELEVIZNÍ PROHLÍDKA POTRUBÍ</t>
  </si>
  <si>
    <t>plastové potrubí DN 150, 200, 250, 300, 400, 500 a bet. DN 600 - TV prohlídka potrubí, součást předávací dokumentace
1x před převzetím kanalizace investorem, zdokumentován TV záznam a protokol , součástí též prověření deformací (ovality) potrubí a spádu potrubí, zpracování a vyhodnocení TV prohlídky v systému ISYBAU</t>
  </si>
  <si>
    <t>594,83+312,30+8,09+463,91+203,28+617,21+144,43 = 2344,050 [A]</t>
  </si>
  <si>
    <t>položka zahrnuje prohlídku potrubí televizní kamerou, záznam prohlídky na nosičích DVD a vyhotovení závěrečného písemného protokolu</t>
  </si>
  <si>
    <t>187,5+17,8"přebytek výkopku na skládku", "dle pol. 13283, 13293" = 205,300 [A]</t>
  </si>
  <si>
    <t>639+297,6" zpětný zásyp rýh výkopkem tř.I""a tř.II po předrcení" = 936,600 [A]</t>
  </si>
  <si>
    <t>12843</t>
  </si>
  <si>
    <t>PŘEDRCENÍ VÝKOPKU TŘ. II</t>
  </si>
  <si>
    <t>předrcení výkopku tř.II z rýh - výkopek bude použit pro zpětný zásyp rýh</t>
  </si>
  <si>
    <t>485,1-187,5 = 297,600 [A]</t>
  </si>
  <si>
    <t>položka nezahrnuje žádnou manipulaci s výkopkem (nakládání, doprava)</t>
  </si>
  <si>
    <t xml:space="preserve">rýha šíře do 1,50 m , vč.odvozu výkopku na mezideponii (bude použit pro zpětný zásyp rýh)
Výkopy  jsou počítány k HTU vyznačené v podélném řezu</t>
  </si>
  <si>
    <t>639" zpětný zásyp rýh " = 639,000 [A]</t>
  </si>
  <si>
    <t xml:space="preserve">rýha šíře do 1,50 m , vč.odvozu výkopku na mezideponii (po předrcení bude použit pro zpětný zásyp rýh 297,6 m3), vč.odvozu výkopku na skládku - 187,5 m3
Výkopy  jsou počítány k HTU vyznačené v podélném řezu</t>
  </si>
  <si>
    <t>297,6+187,5 = 485,100 [A]</t>
  </si>
  <si>
    <t>13293</t>
  </si>
  <si>
    <t>HLOUBENÍ RÝH ŠÍŘ DO 2M PAŽ I NEPAŽ TŘ. III</t>
  </si>
  <si>
    <t xml:space="preserve">rýha šíře do 1,50 m, vč.odvozu výkopku na skládku
Výkopy  jsou počítány k HTU vyznačené v podélném řezu</t>
  </si>
  <si>
    <t>17,8 = 17,800 [A]</t>
  </si>
  <si>
    <t>936,6"zpětný zásyp rýh a jam" = 936,600 [A]_x000d_
 187,50+17,8"přebytek výkopku na skládku " = 205,300 [B]_x000d_
 A+B = 1141,900 [C]</t>
  </si>
  <si>
    <t>164,30 = 164,300 [A]</t>
  </si>
  <si>
    <t xml:space="preserve">41,1"  pískové lože pod potrubím tl. 100 mm, vč.dodávky písku" = 41,100 [A]</t>
  </si>
  <si>
    <t>38,214 = 38,214 [A]</t>
  </si>
  <si>
    <t>36,707 = 36,707 [A]</t>
  </si>
  <si>
    <t>298,40 = 298,400 [A]</t>
  </si>
  <si>
    <t>12 = 12,000 [A]</t>
  </si>
  <si>
    <t>10+12 = 22,000 [A]</t>
  </si>
  <si>
    <t>373 = 373,000 [A]</t>
  </si>
  <si>
    <t>89946</t>
  </si>
  <si>
    <t>VÝŘEZ, VÝSEK, ÚTES NA POTRUBÍ DN DO 400MM</t>
  </si>
  <si>
    <t>napojení stávající kanalizace PVC 400 do nové šachty</t>
  </si>
  <si>
    <t>plastové potrubí DN 150, 200, 400 - TV prohlídka potrubí, součást předávací dokumentace
1x před převzetím kanalizace investorem, zdokumentován TV záznam a protokol , součástí též prověření deformací (ovality) potrubí a spádu potrubí, zpracování a vyhodnocení TV prohlídky v systému ISYBAU</t>
  </si>
  <si>
    <t>38,214+36,707+298,40 = 373,321 [A]</t>
  </si>
  <si>
    <t>671-507,30" přebytek výkopku na skládku", "dle pol. 13273" = 163,700 [A]</t>
  </si>
  <si>
    <t>671-163,70" zpětný zásyp rýh výkopkem tř.I" = 507,300 [A]</t>
  </si>
  <si>
    <t>507,30+163,70" zpětný zásyp rýh 507,30 m3, odvoz na skládku 1638,70 m3" = 671,000 [A]</t>
  </si>
  <si>
    <t>507,30"zpětný zásyp rýh a jam" = 507,300 [A]_x000d_
 163,70"přebytek výkopku na skládku " = 163,700 [B]_x000d_
 A+B = 671,000 [C]</t>
  </si>
  <si>
    <t>131 = 131,000 [A]</t>
  </si>
  <si>
    <t xml:space="preserve">32,7"  pískové lože pod potrubím tl. 100 mm, vč.dodávky písku" = 32,700 [A]</t>
  </si>
  <si>
    <t>27,17 = 27,170 [A]</t>
  </si>
  <si>
    <t>58,685 = 58,685 [A]</t>
  </si>
  <si>
    <t>200,013 = 200,013 [A]</t>
  </si>
  <si>
    <t>11,836 = 11,836 [A]</t>
  </si>
  <si>
    <t>9 = 9,000 [A]</t>
  </si>
  <si>
    <t xml:space="preserve">celoprefabrikovaná vodotěs. betonová šachta na potrubí DN 500, s jednolitým šachtovým dnem, kyneta betonová výšky 1/1, 
DN šachty 1000 mm - 2ks, DN 1500 mm - 1 ks, s integrovaným spojem osazeným do šach.dna, pryžové elastomerové těsnění mezi šach.díly,  tl.stěn 120mm, kapsová stupadla litinová, vidlicová ocelová s povlakem PE, beton C 30/37 XF4
vč.poklopu s odvětráním  s  tl.vložkou a emblémem, profilu 600 mm  tř. D400 - 3 ks</t>
  </si>
  <si>
    <t>2+1 = 3,000 [A]</t>
  </si>
  <si>
    <t>894158</t>
  </si>
  <si>
    <t>ŠACHTY KANALIZAČNÍ Z BETON DÍLCŮ NA POTRUBÍ DN DO 600MM</t>
  </si>
  <si>
    <t xml:space="preserve">celoprefabrikovaná vodotěs. betonová šachta na potrubí  DN 600, s jednolitým šachtovým dnem, kyneta betonová výšky 1/1, 
DN šachty 1000, s integrovaným spojem osazeným do šach.dna, pryžové elastomerové těsnění mezi šach.díly,  tl.stěn 120mm, kapsová stupadla litinová, vidlicová ocelová s povlakem PE, beton C 30/37 XF4
vč.poklopu s odvětráním  s  tl.vložkou a emblémem, profilu 600 mm  tř. D400</t>
  </si>
  <si>
    <t>7 = 7,000 [A]</t>
  </si>
  <si>
    <t>13 = 13,000 [A]</t>
  </si>
  <si>
    <t>12+19 = 31,000 [A]</t>
  </si>
  <si>
    <t>298 = 298,000 [A]</t>
  </si>
  <si>
    <t>89944</t>
  </si>
  <si>
    <t>VÝŘEZ, VÝSEK, ÚTES NA POTRUBÍ DN DO 200MM</t>
  </si>
  <si>
    <t>napojení stávající kanalizace PVC 200 do nové šachty - 1 ks</t>
  </si>
  <si>
    <t>napojení stávající kanalizace PVC 300 a bet. DN 300 do nové šachty - 2 ks</t>
  </si>
  <si>
    <t>89947</t>
  </si>
  <si>
    <t>VÝŘEZ, VÝSEK, ÚTES NA POTRUBÍ DN DO 600MM</t>
  </si>
  <si>
    <t>Napojení na stávající kanalizaci plast DN 500 ( přerušení kanalizace) - 1 ks</t>
  </si>
  <si>
    <t>stoka z plastových trub DN 500</t>
  </si>
  <si>
    <t>89977R</t>
  </si>
  <si>
    <t>PROPLACH KANALIZAČNÍHO POTRUBÍ DN DO 600MM</t>
  </si>
  <si>
    <t>proplach stávajícího kanalizačního potrubí DN 500, odstranění usazenin z potrubí vč.odvozu a uložení na skládku</t>
  </si>
  <si>
    <t>80 = 80,000 [A]</t>
  </si>
  <si>
    <t>- napuštění a vypuštění vody, dodání vody a odstranění usazenin z potrubí vč.odvozu na skládku</t>
  </si>
  <si>
    <t xml:space="preserve">plastové potrubí - nové přeložky a přípojky  DN 150, 200, 400, 500   - 297,704 m
stávající kanalizace DN 500  -  80 m
TV prohlídka potrubí, součást předávací dokumentace
1x před převzetím kanalizace investorem, zdokumentován TV záznam a protokol , součástí též prověření deformací (ovality) potrubí a spádu potrubí, zpracování a vyhodnocení TV prohlídky v systému ISYBAU</t>
  </si>
  <si>
    <t xml:space="preserve">27,17+58,685+200,013+11,836"  plastové potrubí - nové přeložky a přípojky  DN 150, 200, 400, 500" = 297,704 [A]_x000d_
 80"stávající kanalizace DN 500 " = 80,000 [B]_x000d_
 A+B = 377,704 [C]</t>
  </si>
  <si>
    <t>96815</t>
  </si>
  <si>
    <t>VYSEKÁNÍ OTVORŮ, KAPES, RÝH V ŽELEZOBETONOVÉ KONSTRUKCI</t>
  </si>
  <si>
    <t>Napojení do stávající šachty kanalizace, nový otvor pro potrubí DN 500 
Otvor do ŽB stěny zatrubněného potoka pro napojení potrubí DN 500
Otvor do ŽB stěny zatrubněného potoka pro napojení potrubí DN 600, 
vč.odvozu suti na skládku, uložení a poplatku za skládku</t>
  </si>
  <si>
    <t>3*0,5 = 1,500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</si>
  <si>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</si>
  <si>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 xml:space="preserve">Zemina a kamení, kód odpadu 17 05 04, poplatek za uložení přebytku výkopku (zeminy) na skládku - výkopek z rýh
podkladní konstrukce z kameniva  v tl. 300 mm - stávající komunikace</t>
  </si>
  <si>
    <t xml:space="preserve">159,3-46,1" přebytek výkopku na skládku, dle pol. 13273" = 113,200 [A]_x000d_
 95,4*0,3"podkladní konstrukce z kameniva  v tl. 300 mm - stávající komunikace, dle pol. 11332" = 28,620 [B]_x000d_
 A+B = 141,820 [C]</t>
  </si>
  <si>
    <t xml:space="preserve">odstranění podkladních vrstev z kameniva  v tl. 300 mm stávající komunikace, vč.odvozu a uložení na skládku, skládku zajistí zhotovitel stavby</t>
  </si>
  <si>
    <t>95,4*0,3 = 28,620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</si>
  <si>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</si>
  <si>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 xml:space="preserve">odstranění krytu stáv.komunikace - 95,4 m2, odfrézování asfaltobet. krytu  vč.odvozu a uložení na meziskládku, odkup zhotovitelem dle směrnice SGŘ ŘSD ČR č.6/2013 verze 2,0 odkupuje frézovaný materiál zhotovitel minimální kupní cena bude stanovena znaleckým posudkem jako cena obvyklá v daném místě a čase</t>
  </si>
  <si>
    <t xml:space="preserve">" frézování stávající vozovky tl. 150 mm"_x000d_
 "plocha x tl.    "95,4*0,15 = 14,310 [A]</t>
  </si>
  <si>
    <t>159,3-113,2" zpětný zásyp rýh výkopkem tř.I" = 46,100 [A]</t>
  </si>
  <si>
    <t>46,10+113,20" zpětný zásyp rýh 46,10 m3, odvoz na skládku 113,20 m3" = 159,300 [A]</t>
  </si>
  <si>
    <t>46,10"zpětný zásyp rýh a jam" = 46,100 [A]_x000d_
 113,20"přebytek výkopku na skládku " = 113,200 [B]_x000d_
 A+B = 159,300 [C]</t>
  </si>
  <si>
    <t>90,6 = 90,600 [A]</t>
  </si>
  <si>
    <t xml:space="preserve">22,7"  pískové lože pod potrubím tl. 100 mm, vč.dodávky písku" = 22,700 [A]</t>
  </si>
  <si>
    <t>567303</t>
  </si>
  <si>
    <t>VRSTVY PRO OBNOVU A OPRAVY ZE ŠTĚRKODRTI</t>
  </si>
  <si>
    <t xml:space="preserve">obnova podkladních vrstev pod vozovkou ze štěrkodrti ŠDA  0/32 mm Ge v tl. 150 mm , štěrkodrti ŠDB 0/32 mm Gf v tl. 150 mm (95,4 m2)</t>
  </si>
  <si>
    <t>95,4*(0,15+0,15) = 28,620 [A]</t>
  </si>
  <si>
    <t>- dodání kameniva předepsané kvality a zrnitosti
- rozprostření a zhutnění vrstvy v předepsané tloušťce
- zřízení vrstvy bez rozlišení šířky, pokládání vrstvy po etapách
- nezahrnuje postřiky, nátěry</t>
  </si>
  <si>
    <t>577212</t>
  </si>
  <si>
    <t>VRSTVY PRO OBNOVU, OPRAVY - SPOJ POSTŘIK DO 0,5KG/M2</t>
  </si>
  <si>
    <t xml:space="preserve">překop komunikace  - v trase kanalizace  95,4 m2, obnova, PS-C 0,35 kg/m2   2 x</t>
  </si>
  <si>
    <t xml:space="preserve">95,4*2"  plocha ze situace dle Acad" = 190,800 [A]</t>
  </si>
  <si>
    <t>- dodání všech předepsaných materiálů pro postřiky v předepsaném množství
- provedení dle předepsaného technologického předpisu
- zřízení vrstvy bez rozlišení šířky, pokládání vrstvy po etapách
- úpravu napojení, ukončení
položka je určena pro obnovu asfaltového krytu drobných oprav a plošných rozpadů (vztahuje se na plochu jednotlivě do 800m2). Není určena pro souvislou obnovu asfaltového krytu (ta se vykáže položkami 572***) a pro výspravu výtluků (ta je zahrnuta v položkách 5779**).</t>
  </si>
  <si>
    <t>5774AE</t>
  </si>
  <si>
    <t>VRSTVY PRO OBNOVU A OPRAVY Z ASF BETONU ACO 11+, 11S</t>
  </si>
  <si>
    <t xml:space="preserve">překop komunikace  - v trase kanalizace  95,4 m2, obnova, asf.beton obrusný ACO 11  50/70  tl.40 mm</t>
  </si>
  <si>
    <t>95,4*0,04 = 3,816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</si>
  <si>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</si>
  <si>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5774CG</t>
  </si>
  <si>
    <t>VRSTVY PRO OBNOVU A OPRAVY Z ASF BETONU ACL 16S, 16+</t>
  </si>
  <si>
    <t xml:space="preserve">překop komunikace  - v trase kanalizace  95,4 m2, obnova, asfaltový beton ložný  ACL 16+  tl. 60 mm</t>
  </si>
  <si>
    <t>95,4*0,06 = 5,724 [A]</t>
  </si>
  <si>
    <t>5774EG</t>
  </si>
  <si>
    <t>VRSTVY PRO OBNOVU A OPRAVY Z ASF BETONU ACP 16+, 16S</t>
  </si>
  <si>
    <t xml:space="preserve">překop komunikace  - v trase kanalizace  95,4 m2, obnova, asfaltový beton podkladní ACP 16+  50/70 tl. 50 mm</t>
  </si>
  <si>
    <t>95,4*0,05 = 4,770 [A]</t>
  </si>
  <si>
    <t>39,930 = 39,930 [A]</t>
  </si>
  <si>
    <t>166,03 = 166,030 [A]</t>
  </si>
  <si>
    <t xml:space="preserve">celoprefabrikovaná vodotěs. betonová šachta na potrubí DN 250, s jednolitým šachtovým dnem, kyneta betonová výšky 1/1, 
DN šachty 1000, s integrovaným spojem osazeným do šach.dna, pryžové elastomerové těsnění mezi šach.díly,  tl.stěn 120mm, kapsová stupadla litinová, vidlicová ocelová s povlakem PE, beton C 30/37 XF4
vč.poklopu s odvětráním  s  tl.vložkou a emblémem, profilu 600 mm  tř. D400</t>
  </si>
  <si>
    <t>Identifikační označení a štítky u nových šachet</t>
  </si>
  <si>
    <t>206 = 206,000 [A]</t>
  </si>
  <si>
    <t>kanalizace z plastových trub DN 250</t>
  </si>
  <si>
    <t>89975R</t>
  </si>
  <si>
    <t>PROPLACH KANALIZAČNÍHO POTRUBÍ DN DO 300MM</t>
  </si>
  <si>
    <t>proplach stávajícího kanalizačního potrubí DN 250, odstranění usazenin z potrubí vč.odvozu a uložení na skládku</t>
  </si>
  <si>
    <t>40 = 40,000 [A]</t>
  </si>
  <si>
    <t xml:space="preserve">plastové potrubí - nové přeložky a přípojky  DN 200, 250  - 205,960 m
stávající kanalizace DN 250  -  40 m
TV prohlídka potrubí, součást předávací dokumentace
1x před převzetím kanalizace investorem, zdokumentován TV záznam a protokol , součástí též prověření deformací (ovality) potrubí a spádu potrubí, zpracování a vyhodnocení TV prohlídky v systému ISYBAU</t>
  </si>
  <si>
    <t xml:space="preserve">39,93+166,030"   plastové potrubí - nové přeložky a přípojky  DN 200, 250  " = 205,960 [A]_x000d_
 40"stávající kanalizace DN 250  -  40 m" = 40,000 [B]_x000d_
 A+B = 245,960 [C]</t>
  </si>
  <si>
    <t>919113</t>
  </si>
  <si>
    <t>ŘEZÁNÍ ASFALTOVÉHO KRYTU VOZOVEK TL DO 150MM</t>
  </si>
  <si>
    <t xml:space="preserve">řezání stávajícího asf. krytu komunikace  - 95,4 m2</t>
  </si>
  <si>
    <t>položka zahrnuje řezání vozovkové vrstvy v předepsané tloušťce, včetně spotřeby vody</t>
  </si>
  <si>
    <t>02961R1</t>
  </si>
  <si>
    <t>0373R1</t>
  </si>
  <si>
    <t>89921</t>
  </si>
  <si>
    <t>VÝŠKOVÁ ÚPRAVA POKLOPŮ</t>
  </si>
  <si>
    <t xml:space="preserve">rektifikace poklopů stáv.šachet - snížení poklopů - 41 ks, ponechání ve stejné úrovni - 5 ks, zvýšení poklopů -  7 ks</t>
  </si>
  <si>
    <t>41+5+7 = 53,000 [A]</t>
  </si>
  <si>
    <t>Položka zahrnuje:
- všechny nutné práce a materiály pro zvýšení nebo snížení zařízení (včetně nutné úpravy stávajícího povrchu vozovky nebo chodníku)
Položka nezahrnuje:
- x</t>
  </si>
  <si>
    <t xml:space="preserve">rektifikace poklopů stáv.šachet - snížení poklopů - 4 ks, zvýšení poklopů -  7 ks</t>
  </si>
  <si>
    <t>4+7 = 11,000 [A]</t>
  </si>
  <si>
    <t xml:space="preserve">rektifikace poklopů stáv.šachet - snížení poklopů - 3 ks, ponechání ve stejné úrovni - 1 ks, zvýšení poklopů -  8 ks</t>
  </si>
  <si>
    <t>3+1+8 = 12,000 [A]</t>
  </si>
  <si>
    <t>67,81"přebytek výkopku na skládku", "dle pol. 13283" = 67,810 [A]</t>
  </si>
  <si>
    <t>01431R1</t>
  </si>
  <si>
    <t>POPLATKY ZA VYPUŠTĚNOU VODU</t>
  </si>
  <si>
    <t xml:space="preserve">poplatek za vypuštěnou vodu ze stáv.vodovodu, náklady dle ceny vody v době provádění a délky vypuštěného úseku, vč.nákladů za přerušení dodávky vody
Je počítáno s 1x vypustěním  a s 2x propláchnutím tohoto úseku.  
S úhradou za znovunapuštění vodovodu se neuvažuje.</t>
  </si>
  <si>
    <t>zahrnuje náklady majiteli za způsobernou ztrátu</t>
  </si>
  <si>
    <t xml:space="preserve">natěžení a dovoz  materiálů (vhodného výkopku) z mezideponie, včetně rozvozných vzdáleností, zásyp rýh pro přeložky vodovodu</t>
  </si>
  <si>
    <t>151,69-67,81 = 83,880 [A]</t>
  </si>
  <si>
    <t xml:space="preserve">rýha šíře  1,10 m , vč.odvozu výkopku na mezideponii (po předrcení bude použit pro zpětný zásyp rýh 83,88m3), vč.odvozu výkopku na skládku - 67,81 m3
Výkopy  jsou počítány k HTU vyznačené v podélném řezu</t>
  </si>
  <si>
    <t>83,88+67,81 = 151,690 [A]</t>
  </si>
  <si>
    <t xml:space="preserve">výkopek ukládaný  na  mezideponii (zpětný zásyp rýh 83,88 m3) nebo uložení přebytku výkopku na skládku 67,81 m3</t>
  </si>
  <si>
    <t xml:space="preserve">zásyp rýh  pro přeložky vodovodu, vhodným výkopkem dovezeným z mezideponie
Požadavky a výsledné parametry dle ČSN 736133. Kompletní provedení včetně výběru potřebných materiálů, včetně všech souvisejících prací ( úprava  ukládaného  materiálu  vlhčením,  tříděním,  promícháním  nebo  vysoušením,  příp. jiné úpravy za účelem zlepšení jeho  mech. vlastností).
Zhotovitel navrhne a ocení pro něj nejvhodnější technologii tak, aby byly splněny definované požadavky. Prokázání vhodnosti bude doloženo splněním definovaných požadovaných parametrů v souladu s TKP a ZTKP.
Veškeré práce a použitý materiál musí být odsouhlasem TDI.</t>
  </si>
  <si>
    <t>Obsyp potrubí štěrkopískem 0-16, příp. 0-8 mm 300 mm nad vrchol potrubí, Požadavky a výsledné parametry dle ČSN 736133, ČSN 721006 a ČSN 736244
Kompletní provedení včetně nákupu a dodávky potřebných materiálů, včetně všech souvisejících prací (např. natěžení, dopravy, uložení, hutnění atp.).
Zhotovitel navrhne a ocení pro něj nejvhodnější technologii tak, aby byly splněny definované požadavky. Prokázání vhodnosti bude doloženo splněním definovaných požadovaných parametrů v souladu s TKP a ZTKP.</t>
  </si>
  <si>
    <t>50,850"kubatury dle Acad" = 50,850 [A]</t>
  </si>
  <si>
    <t>451312</t>
  </si>
  <si>
    <t>PODKLADNÍ A VÝPLŇOVÉ VRSTVY Z PROSTÉHO BETONU C12/15</t>
  </si>
  <si>
    <t>kotevní a opěrné bloky, beton C 12/15 X0</t>
  </si>
  <si>
    <t>0,21*4+0,11*2 = 1,060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</si>
  <si>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</si>
  <si>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16,95"kubatury dle acad" = 16,950 [A]</t>
  </si>
  <si>
    <t>85133</t>
  </si>
  <si>
    <t>POTRUBÍ Z TRUB LITINOVÝCH TLAKOVÝCH HRDLOVÝCH DN DO 150MM</t>
  </si>
  <si>
    <t xml:space="preserve">Hrdlové trouby z  tvárné  litiny DN 150,  těžká protikorozní ochrana - pozinkování potrubí vrstvou min. tloušťky 200 g/m2 s bitumenovým nátěrem, vnitřní ochrana cementací, PN 16</t>
  </si>
  <si>
    <t>92,83 = 92,830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</si>
  <si>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</si>
  <si>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85226</t>
  </si>
  <si>
    <t>POTRUBÍ Z TRUB LITINOVÝCH TLAKOVÝCH PŘÍRUBOVÝCH DN DO 80MM</t>
  </si>
  <si>
    <t xml:space="preserve">Dvoupřírubový kus LT DN 80-250 mm ( Hawle 8500)  - 1 ks
Dvoupřírubový kus  LT DN 80-500 mm ( Hawle 8500) - 1ks</t>
  </si>
  <si>
    <t>0,25+0,5 = 0,750 [A]</t>
  </si>
  <si>
    <t>85227</t>
  </si>
  <si>
    <t>POTRUBÍ Z TRUB LITINOVÝCH TLAKOVÝCH PŘÍRUBOVÝCH DN DO 100MM</t>
  </si>
  <si>
    <t>Dvoupřírubový kus LT DN 100-1000 mm ( Hawle 8500) - 2ks</t>
  </si>
  <si>
    <t>2*1 = 2,000 [A]</t>
  </si>
  <si>
    <t>85233</t>
  </si>
  <si>
    <t>POTRUBÍ Z TRUB LITINOVÝCH TLAKOVÝCH PŘÍRUBOVÝCH DN DO 150MM</t>
  </si>
  <si>
    <t>Dvoupřírubový kus LT DN 150-250 mm ( Hawle 8500) - 2ks</t>
  </si>
  <si>
    <t>2*0,25 = 0,500 [A]</t>
  </si>
  <si>
    <t>87313</t>
  </si>
  <si>
    <t>POTRUBÍ Z TRUB PLASTOVÝCH TLAKOVÝCH SVAŘOVANÝCH DN DO 25MM</t>
  </si>
  <si>
    <t>Plastové vodovodní potrubí PE 100 RC d.32/3,0 mm SDR 11</t>
  </si>
  <si>
    <t>23,87 = 23,870 [A]</t>
  </si>
  <si>
    <t>87314</t>
  </si>
  <si>
    <t>POTRUBÍ Z TRUB PLASTOVÝCH TLAKOVÝCH SVAŘOVANÝCH DN DO 40MM</t>
  </si>
  <si>
    <t>Plastové vodovodní potrubí PE 100 RC d.40/3,7 mm SDR 11</t>
  </si>
  <si>
    <t>37,40 = 37,400 [A]</t>
  </si>
  <si>
    <t>891113</t>
  </si>
  <si>
    <t>ŠOUPÁTKA DN DO 25MM</t>
  </si>
  <si>
    <t>Šoupátko - DN 25 přípojkové, bezzávitový spojovací systém s připojením ISO pro napojení PE 32 mm (standard Hawle 2810)</t>
  </si>
  <si>
    <t>- Položka zahrnuje kompletní montáž dle technologického předpisu, dodávku armatury, veškerou mimostaveništní a vnitrostaveništní dopravu.</t>
  </si>
  <si>
    <t>891126</t>
  </si>
  <si>
    <t>ŠOUPÁTKA DN DO 80MM</t>
  </si>
  <si>
    <t>přírubové šoupě DN 80, těžká protikor.ochrana epoxidovým povrstvením, PN 16</t>
  </si>
  <si>
    <t>891127</t>
  </si>
  <si>
    <t>ŠOUPÁTKA DN DO 100MM</t>
  </si>
  <si>
    <t>přírubové šoupě DN 100, těžká protikor.ochrana epoxidovým povrstvením, PN 16</t>
  </si>
  <si>
    <t>891426</t>
  </si>
  <si>
    <t>HYDRANTY PODZEMNÍ DN 80MM</t>
  </si>
  <si>
    <t xml:space="preserve">podzemní hydrant DN 80,  těžká protikor.ochrana epoxidovým povrstvením, PN 16, vč. samonivelačního poklopu a podkladní desky</t>
  </si>
  <si>
    <t>891833</t>
  </si>
  <si>
    <t>NAVRTÁVACÍ PASY DN DO 150MM</t>
  </si>
  <si>
    <t xml:space="preserve">Navrtávací pás 150/25 na litinové potrubí DN 65-500 s bezzávitovou spojkou pro napojení šoupěte (standard Hawle 3810)  - 7 ks</t>
  </si>
  <si>
    <t>891915</t>
  </si>
  <si>
    <t>ZEMNÍ SOUPRAVY DN DO 50MM S POKLOPEM</t>
  </si>
  <si>
    <t>Ovládací souprava teleskopická pro šoupátko přípojkové DN 25 (7 ks), komplet - samonivelační uliční poklop, podkladní deska</t>
  </si>
  <si>
    <t>891926</t>
  </si>
  <si>
    <t>ZEMNÍ SOUPRAVY DN DO 80MM S POKLOPEM</t>
  </si>
  <si>
    <t xml:space="preserve">teleskopická zemní souprava  pro šoupě DN 80, vč.samonivelačního poklopu a podkladní desky  - 2 ks
teleskopická zemní souprava  pro stávající šoupata - předpoklad DN 80, vč.samonivelačního poklopu a podkladní desky - 78 ks</t>
  </si>
  <si>
    <t>2+78 = 80,000 [A]</t>
  </si>
  <si>
    <t>891927</t>
  </si>
  <si>
    <t>ZEMNÍ SOUPRAVY DN DO 100MM S POKLOPEM</t>
  </si>
  <si>
    <t xml:space="preserve">teleskopická zemní souprava  pro šoupě DN 100, vč. samonivelačního poklopu a podkladní desky</t>
  </si>
  <si>
    <t>89923R</t>
  </si>
  <si>
    <t>VÝŠKOVÁ ÚPRAVA KRYCÍCH HRNCŮ</t>
  </si>
  <si>
    <t xml:space="preserve">Rektifikace  uličního poklopu pro hydrant litinového - náhrada stávajících poklopů samonivelačním poklopem, vč.osazení nové podkladní desky</t>
  </si>
  <si>
    <t>- položka výškové úpravy zahrnuje všechny nutné práce a materiály pro zvýšení nebo snížení zařízení (včetně nutné úpravy stávajícího povrchu vozovky nebo chodníku).</t>
  </si>
  <si>
    <t>899305R</t>
  </si>
  <si>
    <t>DOPLŇKY NA POTRUBÍ - TABULKY</t>
  </si>
  <si>
    <t>orientační plastové tabulky umístěné na pevných konstrukcích v místě poklopů trvale osazených armatur nebo v místě směrových lomů</t>
  </si>
  <si>
    <t>11+2+4+78"trasa přeložky" = 95,000 [A]</t>
  </si>
  <si>
    <t>899308</t>
  </si>
  <si>
    <t>DOPLŇKY NA POTRUBÍ - SIGNALIZAČ VODIČ</t>
  </si>
  <si>
    <t>Signalizační vodič 2x CYY 4 mm2 ( nebo dvojžilový CYKY 2x 4 mm2 - poloviční délka)</t>
  </si>
  <si>
    <t>308,20 = 308,200 [A]</t>
  </si>
  <si>
    <t>- Položka zahrnuje veškerý materiál, výrobky a polotovary, včetně mimostaveništní a vnitrostaveništní dopravy (rovněž přesuny), včetně naložení a složení,případně s uložením. 
- položka signalizační vodič zahrnuje i kontrolní vývody.</t>
  </si>
  <si>
    <t>Výstražná folie modré barvy (nebo bílá s popisem voda) - pozor vodovod</t>
  </si>
  <si>
    <t>154,10 = 154,100 [A]</t>
  </si>
  <si>
    <t>899611</t>
  </si>
  <si>
    <t>TLAKOVÉ ZKOUŠKY POTRUBÍ DN DO 80MM</t>
  </si>
  <si>
    <t>PE d.32, d.40, TPC DN 80</t>
  </si>
  <si>
    <t>23,87+37,40+0,25+0,5 = 62,020 [A]</t>
  </si>
  <si>
    <t>899621</t>
  </si>
  <si>
    <t>TLAKOVÉ ZKOUŠKY POTRUBÍ DN DO 100MM</t>
  </si>
  <si>
    <t>TPC DN 100</t>
  </si>
  <si>
    <t>899631</t>
  </si>
  <si>
    <t>TLAKOVÉ ZKOUŠKY POTRUBÍ DN DO 150MM</t>
  </si>
  <si>
    <t>LTH DN 150, TPC DN 150</t>
  </si>
  <si>
    <t>92,83+0,5 = 93,330 [A]</t>
  </si>
  <si>
    <t>89971</t>
  </si>
  <si>
    <t>PROPLACH A DEZINFEKCE VODOVODNÍHO POTRUBÍ DN DO 80MM</t>
  </si>
  <si>
    <t>- napuštění a vypuštění vody, dodání vody a dezinfekčního prostředku, bakteriologický rozbor vody.</t>
  </si>
  <si>
    <t>89972</t>
  </si>
  <si>
    <t>PROPLACH A DEZINFEKCE VODOVODNÍHO POTRUBÍ DN DO 100MM</t>
  </si>
  <si>
    <t>89973</t>
  </si>
  <si>
    <t>PROPLACH A DEZINFEKCE VODOVODNÍHO POTRUBÍ DN DO 150MM</t>
  </si>
  <si>
    <t>969R</t>
  </si>
  <si>
    <t xml:space="preserve">VYBOURÁNÍ  - DEMONTÁŽ STÁV. UL.POKLOPŮ VODOVODNÍCH ŠOUPÁTEK A HYDRANTŮ</t>
  </si>
  <si>
    <t xml:space="preserve">odstranění stávajících ul.poklopů šoupátek (78 ks) a hydrantů (4 ks) , vč.podkl.desek a ovládacích tyčí, vč.odvozu na skládku či výkupny surovin, případně bude  předáno provozovateli či správci vodovodu, bude nahrazeno nově osazenými</t>
  </si>
  <si>
    <t>78+4 = 82,000 [A]</t>
  </si>
  <si>
    <t>68,20"přebytek výkopku na skládku", "dle pol. 13283" = 68,200 [A]</t>
  </si>
  <si>
    <t>185,40-68,20 = 117,200 [A]</t>
  </si>
  <si>
    <t xml:space="preserve">rýha šíře  1,10 m , vč.odvozu výkopku na mezideponii (po předrcení bude použit pro zpětný zásyp rýh 117,20m3), vč.odvozu výkopku na skládku - 68,20 m3
Výkopy  jsou počítány k HTU vyznačené v podélném řezu</t>
  </si>
  <si>
    <t>117,2+68,20 = 185,400 [A]</t>
  </si>
  <si>
    <t xml:space="preserve">výkopek ukládaný  na  mezideponii (zpětný zásyp rýh 117,2 m3) nebo uložení přebytku výkopku na skládku 68,20 m3</t>
  </si>
  <si>
    <t>51,200"kubatury dle Acad" = 51,200 [A]</t>
  </si>
  <si>
    <t>17,10"kubatury dle acad" = 17,100 [A]</t>
  </si>
  <si>
    <t xml:space="preserve">Dvoupřírubový kus LT DN 80-1000 mm ( Hawle 8500)  - 1 ks</t>
  </si>
  <si>
    <t>1,1 = 1,100 [A]</t>
  </si>
  <si>
    <t>87326</t>
  </si>
  <si>
    <t>POTRUBÍ Z TRUB PLASTOVÝCH TLAKOVÝCH SVAŘOVANÝCH DN DO 80MM</t>
  </si>
  <si>
    <t>Plastové vodovodní potrubí PE 100 RC d.90/8,2 mm SDR 11</t>
  </si>
  <si>
    <t>2,42 = 2,420 [A]</t>
  </si>
  <si>
    <t>87327</t>
  </si>
  <si>
    <t>POTRUBÍ Z TRUB PLASTOVÝCH TLAKOVÝCH SVAŘOVANÝCH DN DO 100MM</t>
  </si>
  <si>
    <t>Plastové vodovodní potrubí PE 100 RC d.110/10 mm SDR 11</t>
  </si>
  <si>
    <t>151,67 = 151,670 [A]</t>
  </si>
  <si>
    <t>891133</t>
  </si>
  <si>
    <t>ŠOUPÁTKA DN DO 150MM</t>
  </si>
  <si>
    <t>přírubové šoupě DN 150, těžká protikor.ochrana epoxidovým povrstvením, PN 16</t>
  </si>
  <si>
    <t>891827</t>
  </si>
  <si>
    <t>NAVRTÁVACÍ PASY DN DO 100MM</t>
  </si>
  <si>
    <t xml:space="preserve">Navrtávací pás 110/25 na PE potrubí  s bezzávitovou spojkou pro napojení šoupěte (standard Hawle 5320)</t>
  </si>
  <si>
    <t>Ovládací souprava teleskopická pro šoupátko přípojkové DN 25 (2 ks), komplet - samonivelační uliční poklop, podkladní deska</t>
  </si>
  <si>
    <t xml:space="preserve">teleskopická zemní souprava  pro šoupě DN 80, vč.samonivelačního poklopu a podkladní desky  - 3 ks
teleskopická zemní souprava  pro stávající šoupata - předpoklad DN 80, vč.samonivelačního poklopu a podkladní desky - 8 ks</t>
  </si>
  <si>
    <t>3+8 = 11,000 [A]</t>
  </si>
  <si>
    <t>891933</t>
  </si>
  <si>
    <t>ZEMNÍ SOUPRAVY DN DO 150MM S POKLOPEM</t>
  </si>
  <si>
    <t xml:space="preserve">teleskopická zemní souprava  pro šoupě DN 150, vč. samonivelačního poklopu a podkladní desky</t>
  </si>
  <si>
    <t>2+3+2+1+2+8"trasa přeložky" = 18,000 [A]</t>
  </si>
  <si>
    <t>310,38 = 310,380 [A]</t>
  </si>
  <si>
    <t>155,20 = 155,200 [A]</t>
  </si>
  <si>
    <t>PE d.32, d.90, TPC DN 80</t>
  </si>
  <si>
    <t>1,10+2,42+1 = 4,520 [A]</t>
  </si>
  <si>
    <t>PE d.110</t>
  </si>
  <si>
    <t xml:space="preserve">odstranění stávajících ul.poklopů šoupátek (8 ks) a hydrantů (2 ks) , vč.podkl.desek a ovládacích tyčí, vč.odvozu na skládku či výkupny surovin, případně bude  předáno provozovateli či správci vodovodu, bude nahrazeno nově osazenými</t>
  </si>
  <si>
    <t>8+2 = 10,000 [A]</t>
  </si>
  <si>
    <t>27,10"přebytek výkopku na skládku", "dle pol. 13283" = 27,100 [A]</t>
  </si>
  <si>
    <t>111,90-27,10 = 84,800 [A]</t>
  </si>
  <si>
    <t xml:space="preserve">rýha šíře  1,10 m , vč.odvozu výkopku na mezideponii (po předrcení bude použit pro zpětný zásyp rýh 84,8 m3), vč.odvozu výkopku na skládku - 27,10 m3
Výkopy  jsou počítány k HTU vyznačené v podélném řezu</t>
  </si>
  <si>
    <t>84,8+27,10 = 111,900 [A]</t>
  </si>
  <si>
    <t xml:space="preserve">výkopek ukládaný  na  mezideponii (zpětný zásyp rýh 84,80 m3) nebo uložení přebytku výkopku na skládku 27,10 m3</t>
  </si>
  <si>
    <t>111,9-27,10 = 84,800 [A]</t>
  </si>
  <si>
    <t>20,300"kubatury dle Acad" = 20,300 [A]</t>
  </si>
  <si>
    <t>0,14*1 = 0,140 [A]</t>
  </si>
  <si>
    <t>6,80"kubatury dle acad" = 6,800 [A]</t>
  </si>
  <si>
    <t xml:space="preserve">Dvoupřírubový kus  LT DN 80-500 mm ( Hawle 8500) - 1ks</t>
  </si>
  <si>
    <t>0,5 = 0,500 [A]</t>
  </si>
  <si>
    <t>1,65 = 1,650 [A]</t>
  </si>
  <si>
    <t>87333</t>
  </si>
  <si>
    <t>POTRUBÍ Z TRUB PLASTOVÝCH TLAKOVÝCH SVAŘOVANÝCH DN DO 150MM</t>
  </si>
  <si>
    <t>Plastové vodovodní potrubí PE 100 RC d.160/14,6 mm SDR 11</t>
  </si>
  <si>
    <t>59,77 = 59,770 [A]</t>
  </si>
  <si>
    <t xml:space="preserve">Navrtávací pás 160/25 na PE potrubí s bezzávitovou spojkou pro napojení šoupěte (standard Hawle 5320)  - 3 ks</t>
  </si>
  <si>
    <t>Ovládací souprava teleskopická pro šoupátko přípojkové DN 25 (3 ks), komplet - samonivelační uliční poklop, podkladní deska</t>
  </si>
  <si>
    <t xml:space="preserve">teleskopická zemní souprava  pro šoupě DN 80, vč.samonivelačního poklopu a podkladní desky  -1 ks
teleskopická zemní souprava  pro stávající šoupata - předpoklad DN 80, vč.samonivelačního poklopu a podkladní desky - 12 ks</t>
  </si>
  <si>
    <t>1+12 = 13,000 [A]</t>
  </si>
  <si>
    <t>2+1+3+1+1+12"trasa přeložky" = 20,000 [A]</t>
  </si>
  <si>
    <t>59,77+1,65 = 61,420 [A]</t>
  </si>
  <si>
    <t>61,40 = 61,400 [A]</t>
  </si>
  <si>
    <t>1,65+0,5 = 2,150 [A]</t>
  </si>
  <si>
    <t>PE d.160</t>
  </si>
  <si>
    <t xml:space="preserve">odstranění stávajících ul.poklopů šoupátek (12 ks) a hydrantů (1 ks) , vč.podkl.desek a ovládacích tyčí, vč.odvozu na skládku či výkupny surovin, případně bude  předáno provozovateli či správci vodovodu, bude nahrazeno nově osazenými</t>
  </si>
  <si>
    <t>12+1 = 13,000 [A]</t>
  </si>
  <si>
    <t>02945R</t>
  </si>
  <si>
    <t>03100R</t>
  </si>
  <si>
    <t>zahrnuje objednatelem povolené náklady na pořízení (event. pronájem), provozování, udržování a likvidaci zhotovitelova zařízení</t>
  </si>
  <si>
    <t>POMOC PRÁCE</t>
  </si>
  <si>
    <t xml:space="preserve">natěžení a dovoz  materiálů (vhodného výkopku tř.I a tř.II po předrcení) z mezideponie, včetně rozvozných vzdáleností, zásyp jámy pro nádrž</t>
  </si>
  <si>
    <t xml:space="preserve">"zásyp jámy pro nádrž  "1648,743-732,468 = 916,275 [A]</t>
  </si>
  <si>
    <t>předrcení výkopku tř.II z výkopu jámy a z vrtů</t>
  </si>
  <si>
    <t>1055,188+36,799 = 1091,987 [A]</t>
  </si>
  <si>
    <t>12893</t>
  </si>
  <si>
    <t>PŘEDRCENÍ VÝKOPKU TŘ. III</t>
  </si>
  <si>
    <t xml:space="preserve">předrcení výkopku tř.III z  výkopu jámy a z vrtů</t>
  </si>
  <si>
    <t>4,86+10,913 = 15,773 [A]</t>
  </si>
  <si>
    <t>13173</t>
  </si>
  <si>
    <t>HLOUBENÍ JAM ZAPAŽ I NEPAŽ TŘ. I</t>
  </si>
  <si>
    <t xml:space="preserve">hloubení zapažené jámy pro nádrž, vč.odvozu výkopku na mezideponii (bude použit pro zpětný zásyp jámy) , o vhodnosti použití výkopku (zeminy) pro zpětné zásypy jam  rozhodne geolog stavby dle skutečného stavu a složení zeminy v době provádění stavby,</t>
  </si>
  <si>
    <t>588,694 = 588,694 [A]</t>
  </si>
  <si>
    <t>13183</t>
  </si>
  <si>
    <t>HLOUBENÍ JAM ZAPAŽ I NEPAŽ TŘ II</t>
  </si>
  <si>
    <t xml:space="preserve">hloubení zapažené jámy pro nádrž, vč.odvozu výkopku na mezideponii (po předrcení bude použit pro zpětný zásyp jámy) , vč.odvozu výkopku na mezideponii  pro využití v ostatních objektech po předrcení, o vhodnosti použití výkopku (zeminy) pro zpětné zásypy rýh a jam a pro zpětné využití v zemních tělesech komunikací  rozhodne geolog stavby dle skutečného stavu a složení zeminy v době provádění stavby, zpětné využití výkopku bude závislé na termínech provádění jednotlivých objektů</t>
  </si>
  <si>
    <t>1055,188 = 1055,188 [A]</t>
  </si>
  <si>
    <t>13193</t>
  </si>
  <si>
    <t>HLOUBENÍ JAM ZAPAŽ I NEPAŽ TŘ III</t>
  </si>
  <si>
    <t xml:space="preserve">hloubení zapažené jámy pro nádrž , vč.odvozu výkopku na mezideponii  pro využití v ostatních objektech po předrcení, o vhodnosti použití výkopku (zeminy) pro zpětné zásypy rýh a jam a pro zpětné využití v zemních tělesech komunikací  rozhodne geolog stavby dle skutečného stavu a složení zeminy v době provádění stavby, zpětné využití výkopku bude závislé na termínech provádění jednotlivých objektů</t>
  </si>
  <si>
    <t>4,86 = 4,860 [A]</t>
  </si>
  <si>
    <t xml:space="preserve">výkopek ukládaný  na  mezideponii (zpětný zásyp jámy), výkopek může být použit pro zpětné zásypy, násypy a obsypy v rámci jiného SO této stavby (materiál vhodný do zásypů bez úprav - přebytek výkopku
materiál - zemina z vrtů</t>
  </si>
  <si>
    <t xml:space="preserve">916,275"výkopek - zpětný zásyp jámy     " = 916,275 [A]_x000d_
 732,468" výkopek -zpětné zásypy, násypy a obsypy v rámci jiného SO této stavby (materiál vhodný do zásypů bez úprav - přebytek výkopku)" = 732,468 [B]_x000d_
 17,074+36,799+10,913"materiál - zemina z vrtů" = 64,786 [D]_x000d_
 A+B+D = 1713,529 [C]</t>
  </si>
  <si>
    <t xml:space="preserve">zásyp  jámy pro nádrž  vhodným výkopkem dovezeným z mezideponie
Požadavky a výsledné parametry dle ČSN 736133. Kompletní provedení včetně výběru potřebných materiálů, včetně všech souvisejících prací ( úprava  ukládaného  materiálu  vlhčením,  tříděním,  promícháním  nebo  vysoušením,  příp. jiné úpravy za účelem zlepšení jeho  mech. vlastností).
Zhotovitel navrhne a ocení pro něj nejvhodnější technologii tak, aby byly splněny definované požadavky. Prokázání vhodnosti bude doloženo splněním definovaných požadovaných parametrů v souladu s TKP a ZTKP.
Veškeré práce a použitý materiál musí být odsouhlasem TDI.</t>
  </si>
  <si>
    <t>21262</t>
  </si>
  <si>
    <t>TRATIVODY KOMPLET Z TRUB Z PLAST HMOT DN DO 100MM</t>
  </si>
  <si>
    <t xml:space="preserve">pracovní drenáž DN 100 - potrubí, vč. štěrkového podsypu a obsypu, bez zemních prací-zemní práce jsou součástí výkopu jam, rozsah drenáží bude možno upřesnit dle skutečného výskytu podzemní vody po provedení výkopů, pracovní drenáž  plastová DN 100 po obvodu stav.jámy na jejím dně ve štěrkovém podsypu nádrží,  jedná se o provizorní trativod provedený z důvodu provádění nádrží</t>
  </si>
  <si>
    <t>"délka dle půdorysu nádrží v Acad/ "105 = 105,000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</si>
  <si>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</si>
  <si>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224314</t>
  </si>
  <si>
    <t>PILOTY Z PROST BETONU DO C25/30 (B30)</t>
  </si>
  <si>
    <t>betonové paty zápor - výplň piloty betonem pod základovou spárou jam u nádrží, beton C 25/30</t>
  </si>
  <si>
    <t>20,5758 = 20,576 [A]</t>
  </si>
  <si>
    <t xml:space="preserve">položka zahrnuje:
- dodání  čerstvého  betonu  (betonové  směsi)  požadované  kvality,  jeho  uložení  do požadovaného tvaru,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vrty</t>
  </si>
  <si>
    <t>22594</t>
  </si>
  <si>
    <t>ZÁPOROVÉ PAŽENÍ Z KOVU TRVALÉ</t>
  </si>
  <si>
    <t>záporové pažení z profilu HEB 120 - 678 m, 18,103 t, zápory se nebudou odstraňovat</t>
  </si>
  <si>
    <t>24,5106-6,408 = 18,103 [A]</t>
  </si>
  <si>
    <t>položka zahrnuje dodávku ocelových zápor, jejich osazení do připravených vrtů včetně zabetonování konců a obsypu, případně jejich zaberanění. Ocelová převázka se započítá do výsledné hmotnosti.</t>
  </si>
  <si>
    <t>22694</t>
  </si>
  <si>
    <t>ZÁPOROVÉ PAŽENÍ Z KOVU DOČASNÉ</t>
  </si>
  <si>
    <t xml:space="preserve">záporové pažení z profilu HEB 120 - 240 m, 6,408  t, odstranění vrchních 2 m zápor
vodorovné převázky z profilů HEB 260 - 235,12 m, 21,86616 t,  rozpěry z trub 244,5/8,8 mm - 56,76 m, 3,28243 t, pomocný materiál 2,482959 t
zřízení a odstranění</t>
  </si>
  <si>
    <t>6,408+21,86616+3,28243+2,482959 = 34,040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</si>
  <si>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</si>
  <si>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</si>
  <si>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</si>
  <si>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výdřeva - pažiny, osazení a odstranění</t>
  </si>
  <si>
    <t>249,418 = 249,418 [A]</t>
  </si>
  <si>
    <t>položka zahrnuje osazení pažin bez ohledu na druh, jejich opotřebení a jejich odstranění</t>
  </si>
  <si>
    <t>264115</t>
  </si>
  <si>
    <t>VRTY PRO PILOTY TŘ. I D DO 300MM</t>
  </si>
  <si>
    <t xml:space="preserve">vrty  profilu DN 300 pro betonové piloty a zápory z ocel.nosníků, 240,48 m, pažení retenčních nádrží , vč. odvozu vývrtu na skládku</t>
  </si>
  <si>
    <t>240,48 = 240,480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</si>
  <si>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</si>
  <si>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264315</t>
  </si>
  <si>
    <t>VRTY PRO PILOTY TŘ. III D DO 300MM</t>
  </si>
  <si>
    <t xml:space="preserve">vrty  profilu DN 300 pro betonové piloty a zápory z ocel.nosníků, 518,3 m, pažení retenčních nádrží, vč. odvozu vývrtu na skládku</t>
  </si>
  <si>
    <t>518,3 = 518,300 [A]</t>
  </si>
  <si>
    <t>264415</t>
  </si>
  <si>
    <t>VRTY PRO PILOTY TŘ. IV D DO 300MM</t>
  </si>
  <si>
    <t xml:space="preserve">vrty  profilu DN 300 pro betonové piloty a zápory z ocel.nosníků, 153,7 m, pažení retenčních nádrží, vč. odvozu vývrtu na skládku</t>
  </si>
  <si>
    <t>153,7 = 153,700 [A]</t>
  </si>
  <si>
    <t>289323</t>
  </si>
  <si>
    <t>STŘÍKANÝ ŽELEZOBETON DO C16/20</t>
  </si>
  <si>
    <t>stříkaný železobeton - beton C 16/20 X0, zpevnění stěn jámy u ret.nádrží</t>
  </si>
  <si>
    <t>351,442*0,1+3,87324 = 39,017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</si>
  <si>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</si>
  <si>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289368</t>
  </si>
  <si>
    <t>VÝZTUŽ STŘÍKANÉHO BETONU ZE SVAŘ SÍTÍ</t>
  </si>
  <si>
    <t>výztuž stříkaného žel.betonu (zpevnění stěn jámy u ret.nádrží) sítí oka 6/6-150/150</t>
  </si>
  <si>
    <t>1,065924+0,117475 = 1,183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</si>
  <si>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</si>
  <si>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Podkladní beton C16/20 X0</t>
  </si>
  <si>
    <t>31,0184 = 31,018 [A]</t>
  </si>
  <si>
    <t>451384</t>
  </si>
  <si>
    <t>PODKL VRSTVY ZE ŽELEZOBET DO C25/30 VČET VÝZTUŽE</t>
  </si>
  <si>
    <t xml:space="preserve">železobetonová deska tl. 200 mm, beton  C25/30 (pod retenční nádrží a reg.šachtou)
vč.výztuže
armovací síť do betonu AQ 60 ( drát 6 mm, oka 100x100 mm )  armovací síť s přesahem 300 mm - 686 m2
drát do betonu R 8 mm délky 1,75 m (tvar U, rameno 0,8 m) -  845 m  kolem dokola desky retence po 250 mm</t>
  </si>
  <si>
    <t>(230,82+8,52)*0,2 = 47,868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</si>
  <si>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</si>
  <si>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štěrkopískový podsyp tl. 250 mm pod retenční nádrží a reg.šachtou, vč.dodávky štěrkopísku</t>
  </si>
  <si>
    <t>240*0,25"štěrkopískový podsyp tl. 250 mm pod retenční nádrží a reg.šachtou, vč.dodávky štěrkopísku " = 60,000 [A]</t>
  </si>
  <si>
    <t>891233R1</t>
  </si>
  <si>
    <t>VENTILY DN DO 150MM</t>
  </si>
  <si>
    <t xml:space="preserve">Vírový ventil  DN 125 v regulační šachtě, VLS 1 :40, montáž na stěnu, vertikální, vytahovatelný, těleso nerez, průtok 5,56 l/s při vzdutí 2,52 m k ose ventilu</t>
  </si>
  <si>
    <t>892126R1</t>
  </si>
  <si>
    <t>JÍMKY PRO ODLOUČ ROP PROD ZE ŽELBET DÍLCŮ, PRŮT DO 200L/SEC</t>
  </si>
  <si>
    <t xml:space="preserve">Retenční nádrž  1 ks - prefabrikovaná skládaná nádrž hluboká, vnitřní rozměr  46,2*3,8*2,78 m. Celkový objem 479 m3, užitný po přeliv 439 m3. 2x vstupní otvor DN 1000 + šachta DN 1000 výšky 1,85 m s poklopem DN 600  - D400 a šachta DN 1000 výšky 2,01 m s poklopem DN 600 - D400 (nekovový materiál, odvětrání, zajištění víka v rámu zámkem,  2x otvor DN 500, 1x otvor DN 200,  tl.stěn 140 mm, dna 160 mm, stropu 200 mm
Šachta s vírovým ventilem - 1 ks, prefabrikovaná skládaná nádrž hluboká, vnitřní rozměr  2,4*1,9*3,28 m.  tl.stěn 140 mm, dna 140 mm, stropu 200 mm,
3 revizní vstupy s poklopem  DN 600 pro zatížení D 400  s poklopem DN 600 - D400 (nekovový materiál, odvětrání, zajištění víka v rámu zámkem), výška šachty DN 800 pod poklopy je 1,52 m. Nátok odtok DN 500 plast.
prefabrikované žel.bet.nádrž, beton C 35/45 XF4, 
vč.stupadel, vč.zkoušky vodotěsnosti
kompletní dodávka a montáž na klíč</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</si>
  <si>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</si>
  <si>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895113</t>
  </si>
  <si>
    <t>DRENÁŽNÍ ŠACHTICE NORMÁLNÍ Z BETON DÍLCŮ ŠN 100</t>
  </si>
  <si>
    <t>meliorační šachta profilu 1000 mm na provizorní drenáži DN 100 pode dnem stav.jámy, vč.bet.poklopu, čerpací jímka hloubky 1,5 m</t>
  </si>
  <si>
    <t xml:space="preserve">položka zahrnuje:
- poklopy s rámem předepsaného materiálu a tvaru
- dodání a osazení předepsaných skruží  požadovaného  tvaru  a  vlastností,  jejich  skladování,  dopravu  vnitrostaveništní i mimostaveništní
- výplň, těsnění a tmelení spár a spojů,
- očištění a ošetření úložných ploch
- předepsané podkladní konstrukce</t>
  </si>
  <si>
    <t>899306R1</t>
  </si>
  <si>
    <t>Identifikační označení a štítky</t>
  </si>
  <si>
    <t xml:space="preserve">"zásyp jámy pro nádrž  "1044,386-388,065 = 656,321 [A]</t>
  </si>
  <si>
    <t>325,452+15,180 = 340,632 [A]</t>
  </si>
  <si>
    <t>268,465+13,175 = 281,640 [A]</t>
  </si>
  <si>
    <t>447,469 = 447,469 [A]</t>
  </si>
  <si>
    <t>325,452 = 325,452 [A]</t>
  </si>
  <si>
    <t>268,465 = 268,465 [A]</t>
  </si>
  <si>
    <t xml:space="preserve">656,321"výkopek - zpětný zásyp jámy     " = 656,321 [A]_x000d_
 116,600+268,465" výkopek -zpětné zásypy, násypy a obsypy v rámci jiného SO této stavby (materiál vhodný do zásypů bez úprav - přebytek výkopku)" = 385,065 [B]_x000d_
 13,291+15,180+13,175"materiál - zemina z vrtů" = 41,646 [D]_x000d_
 A+B+D = 1083,032 [C]</t>
  </si>
  <si>
    <t>"délka dle půdorysu nádrží v Acad/ "58 = 58,000 [A]</t>
  </si>
  <si>
    <t>12,0544 = 12,054 [A]</t>
  </si>
  <si>
    <t>záporové pažení z profilu HEB 120 - 464 m, 12,389 t, zápory se nebudou odstraňovat</t>
  </si>
  <si>
    <t>16,2336-3,845 = 12,389 [A]</t>
  </si>
  <si>
    <t xml:space="preserve">záporové pažení z profilu HEB 120 - 144 m, 3,845  t, odstranění vrchních 2 m zápor
vodorovné převázky z profilů HEB 260 - 155,44 m, 14,45592 t,  rozpěry z trub 244,5/8,8 mm - 25,80 m, 1,49201 t, pomocný materiál 1,6090765 t
zřízení a odstranění</t>
  </si>
  <si>
    <t>3,845+14,45592+1,49201+1,6090765 = 21,402 [A]</t>
  </si>
  <si>
    <t>213,858 = 213,858 [A]</t>
  </si>
  <si>
    <t xml:space="preserve">vrty  profilu DN 300 pro betonové piloty a zápory z ocel.nosníků, 187,20 m, pažení retenčních nádrží , vč. odvozu vývrtu na skládku</t>
  </si>
  <si>
    <t>187,20 = 187,200 [A]</t>
  </si>
  <si>
    <t xml:space="preserve">vrty  profilu DN 300 pro betonové piloty a zápory z ocel.nosníků, 213,8 m, pažení retenčních nádrží, vč. odvozu vývrtu na skládku</t>
  </si>
  <si>
    <t>213,8 = 213,800 [A]</t>
  </si>
  <si>
    <t xml:space="preserve">vrty  profilu DN 300 pro betonové piloty a zápory z ocel.nosníků, 185,56m, pažení retenčních nádrží, vč. odvozu vývrtu na skládku</t>
  </si>
  <si>
    <t>185,56 = 185,560 [A]</t>
  </si>
  <si>
    <t>203,468*0,1+4,054702 = 24,402 [A]</t>
  </si>
  <si>
    <t>0,61712+0,122979 = 0,740 [A]</t>
  </si>
  <si>
    <t>16,8092 = 16,809 [A]</t>
  </si>
  <si>
    <t xml:space="preserve">železobetonová deska tl. 200 mm, beton  C25/30 (pod retenční nádrží a reg.šachtou)
vč.výztuže
armovací síť do betonu AQ 60 ( drát 6 mm, oka 100x100 mm )  armovací síť s přesahem 300 mm - 369 m2
drát do betonu R 8 mm délky 1,75 m (tvar U, rameno 0,8 m) - 455 m  kolem dokola desky retence po 250 mm</t>
  </si>
  <si>
    <t>(117,6+8,52)*0,2 = 25,224 [A]</t>
  </si>
  <si>
    <t>127*0,25"štěrkopískový podsyp tl. 250 mm pod retenční nádrží a reg.šachtou, vč.dodávky štěrkopísku " = 31,750 [A]</t>
  </si>
  <si>
    <t>891233R2</t>
  </si>
  <si>
    <t xml:space="preserve">Vírový ventil  DN 125 v regulační šachtě, VLS 1 :40, montáž na stěnu, vertikální, vytahovatelný, těleso nerez, průtok 7,79 l/s při vzdutí 2,33 m k ose ventilu</t>
  </si>
  <si>
    <t>892126R2</t>
  </si>
  <si>
    <t xml:space="preserve">Retenční nádrž  1 ks - prefabrikovaná skládaná nádrž hluboká, vnitřní rozměr  23*3,8*2,78 m. Celkový objem 243 m3, užitný po přeliv 203 m3. 2x vstupní otvor DN 1000 + šachta DN 1000 výšky 1,82 m s poklopem DN 600 a šachta DN 1000 výšky 2,91 m s poklopem DN 600 - D400 (nekovový materiál, odvětrání, zajištění víka v rámu zámkem, 1x otvor DN 500, 1x otvor DN 400 a 1x nátok DN 315,  tl.stěn 140 mm, dna 160 mm, stropu 200 mm                                                                                                                                                                                                                                                                                                                    
Šachta s vírovým ventilem - 1 ks, prefabrikovaná skládaná nádrž hluboká, vnitřní rozměr  2,4*1,9*3,28 m.  tl.stěn 140 mm, dna 140 mm, stropu 200 mm,
3 revizní vstupy s poklopem  DN 600 pro zatížení D 400  s poklopem DN 600 - D400 (nekovový materiál, odvětrání, zajištění víka v rámu zámkem), výška šachty DN 800 pod poklopy je 1,52 m. Nátok odtok DN 500 plast.
prefabrikované žel.bet.nádrž, beton C 35/45 XF4, 
vč.stupadel, vč.zkoušky vodotěsnosti
kompletní dodávka a montáž na klíč</t>
  </si>
  <si>
    <t>Objekt:</t>
  </si>
  <si>
    <t>SO 440</t>
  </si>
  <si>
    <t>Kabelové VO</t>
  </si>
  <si>
    <t>O1</t>
  </si>
  <si>
    <t>13293A</t>
  </si>
  <si>
    <t>HLOUBENÍ RÝH ŠÍŘ DO 2M PAŽ I NEPAŽ TŘ. III - BEZ DOPRAVY</t>
  </si>
  <si>
    <t>m3</t>
  </si>
  <si>
    <t>702211</t>
  </si>
  <si>
    <t>KABELOVÁ CHRÁNIČKA ZEMNÍ DN DO 100 MM</t>
  </si>
  <si>
    <t>m</t>
  </si>
  <si>
    <t>702332</t>
  </si>
  <si>
    <t>FOLIE VYSTRAZNA Z PE ,SIRKA 33 CM</t>
  </si>
  <si>
    <t>741911</t>
  </si>
  <si>
    <t>UZEMŇOVACÍ VODIČ V ZEMI FEZN DO 120 MM2</t>
  </si>
  <si>
    <t>741C05</t>
  </si>
  <si>
    <t>SPOJOVÁNÍ UZEMŇOVACÍCH VODIČŮ</t>
  </si>
  <si>
    <t>ks</t>
  </si>
  <si>
    <t>742H12</t>
  </si>
  <si>
    <t>KABEL NN ČTYŘ- A PĚTIŽÍLOVÝ CU S PLASTOVOU IZOLACÍ OD 4 DO 16 MM2</t>
  </si>
  <si>
    <t>742L22</t>
  </si>
  <si>
    <t>UKONČENÍ DVOU AŽ PĚTIŽÍLOVÉHO KABELU KABELOVOU SPOJKOU OD 4 DO 16 MM2</t>
  </si>
  <si>
    <t>742P13</t>
  </si>
  <si>
    <t>ZATAŽENÍ KABELU DO CHRÁNIČKY - KABEL DO 4 KG/M</t>
  </si>
  <si>
    <t>742Z23</t>
  </si>
  <si>
    <t>DEMONTÁŽ KABELOVÉHO VEDENÍ NN</t>
  </si>
  <si>
    <t>13193A</t>
  </si>
  <si>
    <t>HLOUBENÍ JAM ZAPAŽ I NEPAŽ TŘ III - BEZ DOPRAVY</t>
  </si>
  <si>
    <t>27231</t>
  </si>
  <si>
    <t>ZÁKLADY Z PROSTÉHO BETONU</t>
  </si>
  <si>
    <t>703413</t>
  </si>
  <si>
    <t>ELEKTROINSTALAČNÍ TRUBKA PLASTOVÁ VČETNĚ UPEVNĚNÍ A PŘÍSLUŠENSTVÍ DN PRŮMĚRU PŘES 40 MM</t>
  </si>
  <si>
    <t>742L12</t>
  </si>
  <si>
    <t>UKONČENÍ DVOU AŽ PĚTIŽÍLOVÉHO KABELU V ROZVADĚČI NEBO NA PŘÍSTROJI OD 4 DO 16 MM2</t>
  </si>
  <si>
    <t>743122</t>
  </si>
  <si>
    <t xml:space="preserve">OSVĚTLOVACÍ STOŽÁR  PEVNÝ ŽÁROVĚ ZINKOVANÝ DÉLKY PŘES 6,5 DO 12 M</t>
  </si>
  <si>
    <t>743167</t>
  </si>
  <si>
    <t>Přesun Stožáru - dem + montáž, vč. svítidla</t>
  </si>
  <si>
    <t>743Z12</t>
  </si>
  <si>
    <t>DEMONTÁŽ OSVĚTLOVACÍHO STOŽÁRU ULIČNÍHO VÝŠKY DO 15 M</t>
  </si>
  <si>
    <t>87644</t>
  </si>
  <si>
    <t>PVC trubka DN250 pro základ stožáru</t>
  </si>
  <si>
    <t>743142</t>
  </si>
  <si>
    <t xml:space="preserve">OSVĚTLOVACÍ STOŽÁR  PŘECHODOVÝ - VÝLOŽNÍK S DÉLKOU VYLOŽENÍ DO 3 M</t>
  </si>
  <si>
    <t>743531</t>
  </si>
  <si>
    <t>SVÍTIDLO VENKOVNÍ VŠEOBECNÉ PRO OSVĚTLENÍ PŘECHODU PRO CHODCE DO 150 W</t>
  </si>
  <si>
    <t>SO 470</t>
  </si>
  <si>
    <t>Místní rozhlas</t>
  </si>
  <si>
    <t>108,0"přebytek výkopku na skládku", "dle pol. 13283" = 108,000 [A]</t>
  </si>
  <si>
    <t>01431R</t>
  </si>
  <si>
    <t>POPLATKY ZA UNIKLÝ PLYN</t>
  </si>
  <si>
    <t>poplatek za uniklý plyn ze stáv.plynovodu odpuštěný při provádění propojů, náklady dle ceny plynu v době provádění a délky potrubí vypouštěného úseku</t>
  </si>
  <si>
    <t>015250</t>
  </si>
  <si>
    <t xml:space="preserve">POPLATKY ZA LIKVIDACI ODPADŮ NEKONTAMINOVANÝCH - 17 02 03  POLYETYLÉNOVÉ  PODLOŽKY (ŽEL. SVRŠEK)</t>
  </si>
  <si>
    <t xml:space="preserve">srovnatelně
- poplatky za uložení odstraněného stávajícího potrubí PE d. 160, d.110, d.90,d.63  na skládku či výkupny surovin, případně bude potrubí předáno provozovateli či správci plynovodu,</t>
  </si>
  <si>
    <t>(6,74*13+3,18*40+2,14*14+1,06*190)/1000 = 0,446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</si>
  <si>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</si>
  <si>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0285R</t>
  </si>
  <si>
    <t>PRŮZKUMNÉ PRÁCE DIAGNOSTIKY KONSTRUKCÍ V PODZEMÍ</t>
  </si>
  <si>
    <t>KČ</t>
  </si>
  <si>
    <t>zjištění stáv.stavu plynovodu</t>
  </si>
  <si>
    <t>02911R</t>
  </si>
  <si>
    <t>OSTATNÍ POŽADAVKY - GEODETICKÉ ZAMĚŘENÍ</t>
  </si>
  <si>
    <t>Zaměření a vytyčení sítí</t>
  </si>
  <si>
    <t>02944R</t>
  </si>
  <si>
    <t>Dokumentace skutečného provedení a předávací dokumentace</t>
  </si>
  <si>
    <t>02950</t>
  </si>
  <si>
    <t>Revize, komplexní zkouška, zkušební provoz</t>
  </si>
  <si>
    <t>02960R</t>
  </si>
  <si>
    <t>02960R1</t>
  </si>
  <si>
    <t>OSTATNÍ POŽADAVKY</t>
  </si>
  <si>
    <t>provádění - balonování - přerušení průtoku plynu balony - d.90 - 2x, d.110 - 2x, d.160 - 2x
zaškrcení plynovodu PE d. 50 - 1 x, PE d.63 - 7x</t>
  </si>
  <si>
    <t>2+2+2+1+7 = 14,000 [A]</t>
  </si>
  <si>
    <t>12993</t>
  </si>
  <si>
    <t>ČIŠTĚNÍ POTRUBÍ DN DO 200MM</t>
  </si>
  <si>
    <t xml:space="preserve">dočasné potrubí d.40 (244 m) a 63 (145m),  přeložky d.160( 19m), d.110 (151 m), d.90 (14 m),  d.63 (204 m), d.50 (4 m), d.32 (27 m)</t>
  </si>
  <si>
    <t>244+145+19+151+14+204+4+27 = 808,000 [A]</t>
  </si>
  <si>
    <t xml:space="preserve">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</si>
  <si>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 xml:space="preserve">rýha šíře  1,1m - přeložka a přípojky, rušený plynovod , vč.odvozu výkopku na skládku - 108  m3
Výkopy  jsou počítány k HTU vyznačené v podélném řezu</t>
  </si>
  <si>
    <t>108 = 108,000 [A]</t>
  </si>
  <si>
    <t xml:space="preserve">výkopek ukládaný  na skládku</t>
  </si>
  <si>
    <t xml:space="preserve">Obsyp potrubí pískem do 16  mm 200 mm nad vrchol potrubí, Požadavky a výsledné parametry dle ČSN 736133, ČSN 721006 a ČSN 736244
Kompletní provedení včetně nákupu a dodávky potřebných materiálů, včetně všech souvisejících prací (např. natěžení, dopravy, uložení, hutnění atp.).
Zhotovitel navrhne a ocení pro něj nejvhodnější technologii tak, aby byly splněny definované požadavky. Prokázání vhodnosti bude doloženo splněním definovaných požadovaných parametrů v souladu s TKP a ZTKP.</t>
  </si>
  <si>
    <t>352 = 352,000 [A]</t>
  </si>
  <si>
    <t>pískové lože tl.100 mm pod potrubím zrno do 16mm, vč.dodávky písku</t>
  </si>
  <si>
    <t>117 = 117,000 [A]</t>
  </si>
  <si>
    <t xml:space="preserve">potrubí PE 100 RC d.32//3 SDR 11, potrubí uloženo v zemi,  spojování elektrotvarovkami, vč.vysušení potrubí</t>
  </si>
  <si>
    <t xml:space="preserve">potrubí PE 100 RC d.50//4,6 SDR 17 (4 m), potrubí uloženo v zemi,  dočasný plynovod PE 100 RC SDR 11 d.40/3,7 (244 m - vedeno po povrchu),  spojování elektrotvarovkami, vč.vysušení potrubí</t>
  </si>
  <si>
    <t>4+244 = 248,000 [A]</t>
  </si>
  <si>
    <t>87315</t>
  </si>
  <si>
    <t>POTRUBÍ Z TRUB PLASTOVÝCH TLAKOVÝCH SVAŘOVANÝCH DN DO 50MM</t>
  </si>
  <si>
    <t xml:space="preserve">potrubí PE 100 RC d.63//5,8 SDR 11 (204 m - 198 m v zemi, 6 m  v chráničce), potrubí uloženo v zemi,  dočasný plynovod PE 100 RC SDR 11 d.63/5,8 (145 m - vedeno po povrchu),  spojování elektrotvarovkami, vč.vysušení potrubí</t>
  </si>
  <si>
    <t>204+145 = 349,000 [A]</t>
  </si>
  <si>
    <t xml:space="preserve">potrubí PE 100 RC d.90//5,4 SDR 17, potrubí uloženo v zemi,  spojování elektrotvarovkami, vč.vysušení potrubí</t>
  </si>
  <si>
    <t>14 = 14,000 [A]</t>
  </si>
  <si>
    <t xml:space="preserve">potrubí PE 100 RC d.110//6,6 SDR 17 , potrubí uloženo v zemi,  spojování elektrotvarovkami, vč.vysušení potrubí</t>
  </si>
  <si>
    <t>151 = 151,000 [A]</t>
  </si>
  <si>
    <t xml:space="preserve">potrubí PE 100 RC d.160//9,5 SDR 17, potrubí uloženo v zem 16 m, 3 m  v chráničcei,  spojování elektrotvarovkami, vč.vysušení potrubí</t>
  </si>
  <si>
    <t>19 = 19,000 [A]</t>
  </si>
  <si>
    <t>87627</t>
  </si>
  <si>
    <t>CHRÁNIČKY Z TRUB PLASTOVÝCH DN DO 100MM</t>
  </si>
  <si>
    <t xml:space="preserve">chránička plynovodu, PE  d.110//6,6, SDR 17 , potrubí uloženo v zemi,  spojování elektrotvarovkami  - 6 m
chránička PE  d.110//6,6, SDR 17 , na stáv.plynovodu, - 2,5+2,5= 5 m</t>
  </si>
  <si>
    <t>6+5 = 11,000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</si>
  <si>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</si>
  <si>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CHRÁNIČKY Z TRUB PLASTOVÝCH DN DO 250MM</t>
  </si>
  <si>
    <t xml:space="preserve">chránička plynovodu, PE  d.250//14,8, SDR 17 , potrubí uloženo v zemi,  spojování elektrotvarovkami, 3 m
chránička PE  d.250//14,8, SDR 17 , na stáv.plynovodu, - 2,5 m</t>
  </si>
  <si>
    <t>3+2,5 = 5,500 [A]</t>
  </si>
  <si>
    <t>87815</t>
  </si>
  <si>
    <t>NASUNUTÍ PLAST TRUB DN DO 50MM DO CHRÁNIČKY</t>
  </si>
  <si>
    <t>nasunutí plast.potrubí PE d.63 do plast.chráničky d. 110, vč.uzavíracích pryž.manžet d.110/63 (4ks) a kluzných objímek na potrubí - 6 m
nasunutí plast.potrubí PE d.63 do plast.chráničky d. 110, vč.uzavíracích pryž.manžet d.110/63 (4ks) a kluzných objímek na potrubí na stáv.plynovodu - 5 m</t>
  </si>
  <si>
    <t>položka zahrnuje:
pojízdná sedla (objímky)
případně předepsané utěsnění konců chráničky
nezahrnuje dodávku potrubí</t>
  </si>
  <si>
    <t>87833</t>
  </si>
  <si>
    <t>NASUNUTÍ PLAST TRUB DN DO 150MM DO CHRÁNIČKY</t>
  </si>
  <si>
    <t xml:space="preserve">nasunutí plast.potrubí PE d.160 do plast.chráničky d. 250, vč.uzavíracích pryž.manžet d.250/160 (2ks) a kluzných objímek na potrubí - 3m
nasunutí plast.potrubí PE d.160 do plast.chráničky d. 250, vč.uzavíracích pryž.manžet d.250/160 (2ks) a kluzných objímek   na stáv.plynovodu - 2,5 m</t>
  </si>
  <si>
    <t>891815</t>
  </si>
  <si>
    <t>NAVRTÁVACÍ PASY DN DO 50MM</t>
  </si>
  <si>
    <t>navrtávací kusy přípojkové PE 63/PE 32</t>
  </si>
  <si>
    <t>891826</t>
  </si>
  <si>
    <t>NAVRTÁVACÍ PASY DN DO 80MM</t>
  </si>
  <si>
    <t>navrtávací kusy přípojkové PE 90/PE 50</t>
  </si>
  <si>
    <t>navrtávací kusy přípojkové PE 110/PE 32 - 2ks, PE 110/PE 63 - 1ks</t>
  </si>
  <si>
    <t>navrtávací kusy přípojkové PE 160/PE 32</t>
  </si>
  <si>
    <t>uliční poklop šoupátkový litinový, výměna stávajících, dodávka a osazení vč.podkladní desky, vč.teleskopické zemní soupravy ke stávajícím šoupatům</t>
  </si>
  <si>
    <t>rektifikace stávající šachty plynu - předpoklad regulátor</t>
  </si>
  <si>
    <t>orientační plastové tabulky umístěné na pevných konstrukcích v místě poklopů trvale osazených armatur (11 ks nové armatury, 8 ks stáv. armatury) nebo v místě směrových lomů</t>
  </si>
  <si>
    <t>11+8"trasa přeložky" = 19,000 [A]</t>
  </si>
  <si>
    <t>Vytyčovací vodič CYY 2,5 mm2, vč.propojení 24 ks</t>
  </si>
  <si>
    <t>419 = 419,000 [A]</t>
  </si>
  <si>
    <t>výstražná perforovaná fólie žluté barvy šíře 0,33 m - pozor plyn</t>
  </si>
  <si>
    <t>899311</t>
  </si>
  <si>
    <t>DOPLŇKY NA PLYN POTRUBÍ DN DO 80MM - PROPOJE</t>
  </si>
  <si>
    <t>propoje potrubí nové/ stávající PE 32 - 8 ks, PE 50 - 1 ks,PE 63 - 8 ks, PE 90 - 2 ks</t>
  </si>
  <si>
    <t>8+1+8+2 = 19,000 [A]</t>
  </si>
  <si>
    <t>- položka propoje zahrnuje dodávku a montáž propojovacího mezikusu, vypracování technologického postupu a práce s ním spojené, dozor správce potrubí.</t>
  </si>
  <si>
    <t>899321</t>
  </si>
  <si>
    <t>DOPLŇKY NA PLYN POTRUBÍ DN DO 100MM - PROPOJE</t>
  </si>
  <si>
    <t>propoje potrubí nové/ stávající PE 110</t>
  </si>
  <si>
    <t>899331</t>
  </si>
  <si>
    <t>DOPLŇKY NA PLYN POTRUBÍ DN DO 150MM - PROPOJE</t>
  </si>
  <si>
    <t>propoje potrubí nové/ stávající PE 160</t>
  </si>
  <si>
    <t>89941</t>
  </si>
  <si>
    <t>VÝŘEZ, VÝSEK, ÚTES NA POTRUBÍ DN DO 80MM</t>
  </si>
  <si>
    <t>vyřez na stávajícím PE potrubí d.63 v místě napojení přeložky - 2 ks
vyřez na stávajícím PE potrubí d.63 v místě nasunutí do chráničky - 4ks</t>
  </si>
  <si>
    <t>2+4 = 6,000 [A]</t>
  </si>
  <si>
    <t>89943</t>
  </si>
  <si>
    <t>VÝŘEZ, VÝSEK, ÚTES NA POTRUBÍ DN DO 150MM</t>
  </si>
  <si>
    <t>vyřez na stávajícím PE potrubí d.160 v místě nasunutí do chráničky - 2ks</t>
  </si>
  <si>
    <t>tlak.zkouška dočasného plynovodu PE potrubí d. 63 (145 m) a d.40 (244 m), přeložek d.90 (14 m), d.63 (204 m), d.50 (4 m), d.32 (27 m)</t>
  </si>
  <si>
    <t>145+244+14+204+4+27 = 638,000 [A]</t>
  </si>
  <si>
    <t xml:space="preserve">tlak.zkouška přeložky  d.110</t>
  </si>
  <si>
    <t xml:space="preserve">tlak.zkouška přeložky  d.160</t>
  </si>
  <si>
    <t>8999R</t>
  </si>
  <si>
    <t>ODPLYNĚNÍ A ODVZDUŠNĚNÍ</t>
  </si>
  <si>
    <t>Odplynění a odvzdušnění plynu v domě ( přípojky s odstávkou)</t>
  </si>
  <si>
    <t>96931</t>
  </si>
  <si>
    <t>VYBOURÁNÍ POTRUBÍ DN DO 50MM PLYNOVÝCH</t>
  </si>
  <si>
    <t xml:space="preserve">vybourání stáv. plynovodního potrubí  PE d.63 RC(190 m) a předání provozovateli distribuční soustavy (PDS) a technické infrastruktury  nebo odvoz a uložení na skládku
vybourání dočasného plynovodního potrubí  PE d.63 RC (145 m) PE d.40 RC (244 m) a předání provozovateli distribuční soustavy (PDS) a technické infrastruktury  nebo odvoz a uložení na skládku, případně si vybourané potrubí ponechá zhotovitel</t>
  </si>
  <si>
    <t>190+145+244 = 579,000 [A]</t>
  </si>
  <si>
    <t>96932</t>
  </si>
  <si>
    <t>VYBOURÁNÍ POTRUBÍ DN DO 100MM PLYNOVÝCH</t>
  </si>
  <si>
    <t xml:space="preserve">vybourání stáv. plynovodního potrubí  PE d.110 RC - 40 m, PE d.90 RC - 14 m a předání provozovateli distribuční soustavy (PDS) a technické infrastruktury  nebo odvoz a uložení na skládku</t>
  </si>
  <si>
    <t>40+14 = 54,000 [A]</t>
  </si>
  <si>
    <t>969333</t>
  </si>
  <si>
    <t>VYBOURÁNÍ POTRUBÍ DN DO 150MM PLYNOVÝCH</t>
  </si>
  <si>
    <t xml:space="preserve">vybourání stáv. plynovodního potrubí  PE d.160 RC a předání provozovateli distribuční soustavy (PDS) a technické infrastruktury  nebo odvoz a uložení na skládku</t>
  </si>
  <si>
    <t>96941</t>
  </si>
  <si>
    <t>PROPLACH PLYN POTRUBÍ DN DO 50MM VZDUCHEM NEBO INERT PLYNEM</t>
  </si>
  <si>
    <t>odplynění a proplach vzduchem odpojeného plyn.potrubí PE d.63 - 190m, dočasného plynovodu PE d.63 - 145 m, d.40 - 244 m
proplach vzduchem přeložky d.63 -204 m,d.50 - 4 m, d.32 -27 m</t>
  </si>
  <si>
    <t>190+145+244+204+4+27 = 814,000 [A]</t>
  </si>
  <si>
    <t>položka zahrnuje:
použití potřebných mechanizmů pro vhánění a nasávání vzduchu nebo plynu
utěsnění konců
dělení na předepsané délky úseků
v případě proplachu plynem (dusík) dodání lahví
vyhotovení závěrečné zprávy</t>
  </si>
  <si>
    <t>96942</t>
  </si>
  <si>
    <t>PROPLACH PLYN POTRUBÍ DN DO 100MM VZDUCHEM NEBO INERT PLYNEM</t>
  </si>
  <si>
    <t xml:space="preserve">odplynění a proplach vzduchem odpojeného plyn.potrubí PE d.110 - 40m,  d.90 - 14 m, proplach vzduchem přeložky d.110 -151 m,d.90 - 14 m</t>
  </si>
  <si>
    <t>40+14+151+14 = 219,000 [A]</t>
  </si>
  <si>
    <t>969433</t>
  </si>
  <si>
    <t>PROPLACH PLYN POTRUBÍ DN DO 150MM VZDUCHEM NEBO INERT PLYNEM</t>
  </si>
  <si>
    <t>odplynění a proplach vzduchem odpojeného plyn.potrubí PE d.160 - 13m, proplach vzduchem přeložky d.160 -19 m</t>
  </si>
  <si>
    <t>13+19 = 32,000 [A]</t>
  </si>
  <si>
    <t>Zemina a kamení, kód odpadu 17 05 04, poplatek za uložení štěrku z nájezdových ramp po jejich zrušení</t>
  </si>
  <si>
    <t>397"přebytek výkopku na skládku", "dle pol. 11332" = 397,000 [A]</t>
  </si>
  <si>
    <t>0285R1</t>
  </si>
  <si>
    <t>02911R1</t>
  </si>
  <si>
    <t>odstranění nájezdových ramp ze štěrku (397 m3), vč.odvozu skládku</t>
  </si>
  <si>
    <t>397 = 397,000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</si>
  <si>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</si>
  <si>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Obsyp - štěrkodrť 16-32 mm tl.300 mm kolem stáv.plynovodního potrubí</t>
  </si>
  <si>
    <t>384 = 384,000 [A]</t>
  </si>
  <si>
    <t>21197</t>
  </si>
  <si>
    <t>OPLÁŠTĚNÍ ODVODŇOVACÍCH ŽEBER Z GEOTEXTILIE</t>
  </si>
  <si>
    <t>separační geotextilie 600 g/m2 - obalení potrubí a obsypu geotextilií</t>
  </si>
  <si>
    <t>2,51*1199 = 3009,490 [A]</t>
  </si>
  <si>
    <t>položka zahrnuje dodávku předepsané geotextilie, mimostaveništní a vnitrostaveništní dopravu a její uložení včetně potřebných přesahů (nezapočítávají se do výměry)</t>
  </si>
  <si>
    <t>Nájezdová rampa na silniční panel, štěrk , sklon 14% (předpoklad výška 0,8 m, délka 5,7 m, šířka 3 m)</t>
  </si>
  <si>
    <t>56344</t>
  </si>
  <si>
    <t>VOZOVKOVÉ VRSTVY ZE ŠTĚRKOPÍSKU TL. DO 200MM</t>
  </si>
  <si>
    <t xml:space="preserve">ochrana plynovodu  silničními panely  3 x1,50 m (29 ks)  - štěrkopískový podsyp (tl.150 mm)</t>
  </si>
  <si>
    <t>58300</t>
  </si>
  <si>
    <t>KRYT ZE SILNIČNÍCH DÍLCŮ (PANELŮ)</t>
  </si>
  <si>
    <t xml:space="preserve">trvalá ochrana plynovodu  silničními panely  3 x1,5 m (29 ks) 
Silniční panely jsou pokládány jen na potrubí vedená kolmo na opravované komunikace, nejsou započteny panely v křižovatkách na pro potřeby vjezdu z boční silnice na opravovanou komunikaci.						
Pokud bude potřeba vjezd z boční silnice, užije se křižovatka, která nekříží potrubí plynu. Plyn veden po jedné straně, takže se přijede silnicí z druhé strany.
Horní hrana panelu je cca 0,8 m nad paraplání. Nájezdová rampa slouží k najetí z parapláně na panel a pak zase sjetí dolů.</t>
  </si>
  <si>
    <t>3*1,5*0,15*29 = 19,575 [A]</t>
  </si>
  <si>
    <t xml:space="preserve">-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</si>
  <si>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1199 = 1199,000 [A]</t>
  </si>
  <si>
    <t>123"přebytek výkopku na skládku", "dle pol. 11332" = 123,000 [A]</t>
  </si>
  <si>
    <t>odstranění nájezdových ramp ze štěrku (123 m3), vč.odvozu skládku</t>
  </si>
  <si>
    <t>123 = 123,000 [A]</t>
  </si>
  <si>
    <t>2,51*337 = 845,870 [A]</t>
  </si>
  <si>
    <t xml:space="preserve">ochrana plynovodu  silničními panely  3 x1,50 m (9 ks)  - štěrkopískový podsyp (tl.150 mm)</t>
  </si>
  <si>
    <t xml:space="preserve">trvalá ochrana plynovodu  silničními panely  3 x1,5 m (9 ks) 
Silniční panely jsou pokládány jen na potrubí vedená kolmo na opravované komunikace, nejsou započteny panely v křižovatkách na pro potřeby vjezdu z boční silnice na opravovanou komunikaci.						
Pokud bude potřeba vjezd z boční silnice, užije se křižovatka, která nekříží potrubí plynu. Plyn veden po jedné straně, takže se přijede silnicí z druhé strany.
Horní hrana panelu je cca 0,8 m nad paraplání. Nájezdová rampa slouží k najetí z parapláně na panel a pak zase sjetí dolů.</t>
  </si>
  <si>
    <t>3*1,5*0,15*9 = 6,075 [A]</t>
  </si>
  <si>
    <t>337 = 337,000 [A]</t>
  </si>
  <si>
    <t>41"přebytek výkopku na skládku", "dle pol. 11332" = 41,000 [A]</t>
  </si>
  <si>
    <t>odstranění nájezdových ramp ze štěrku (41 m3), vč.odvozu skládku</t>
  </si>
  <si>
    <t>41 = 41,000 [A]</t>
  </si>
  <si>
    <t>77 = 77,000 [A]</t>
  </si>
  <si>
    <t>2,51*242 = 607,420 [A]</t>
  </si>
  <si>
    <t xml:space="preserve">ochrana plynovodu  silničními panely  3 x1,50 m (3 ks)  - štěrkopískový podsyp (tl.150 mm)</t>
  </si>
  <si>
    <t xml:space="preserve">trvalá ochrana plynovodu  silničními panely  3 x1,5 m (3 ks) 
Silniční panely jsou pokládány jen na potrubí vedená kolmo na opravované komunikace, nejsou započteny panely v křižovatkách na pro potřeby vjezdu z boční silnice na opravovanou komunikaci.						
Pokud bude potřeba vjezd z boční silnice, užije se křižovatka, která nekříží potrubí plynu. Plyn veden po jedné straně, takže se přijede silnicí z druhé strany.
Horní hrana panelu je cca 0,8 m nad paraplání. Nájezdová rampa slouží k najetí z parapláně na panel a pak zase sjetí dolů.</t>
  </si>
  <si>
    <t>3*1,5*0,15*3 = 2,025 [A]</t>
  </si>
  <si>
    <t>242 = 242,000 [A]</t>
  </si>
  <si>
    <t>461313</t>
  </si>
  <si>
    <t>PATKY Z PROSTÉHO BETONU C16/20</t>
  </si>
  <si>
    <t>Základová patka z betonu C16/20 - 400/400/800 mm</t>
  </si>
  <si>
    <t>0,3 = 0,300 [A]</t>
  </si>
  <si>
    <t xml:space="preserve">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Položka nezahrnuje:
- x</t>
  </si>
  <si>
    <t>76796</t>
  </si>
  <si>
    <t>VRATA A VRÁTKA</t>
  </si>
  <si>
    <t>Vjezdová brána</t>
  </si>
  <si>
    <t>Kovový sloupek plotu, dl. 2m, O 40 mm, tl. 2mm ks 1,1 "viz TZ"_x000d_
Kovový sloupek brány, dl. 3m - jekl 100/100 mm, tl. 3mm ks 2,1 "viz TZ"_x000d_
Kovový rám brány s diagonály, O 50 mm m 26,7 "viz TZ"_x000d_
kování ks 1,0 "viz TZ"_x000d_
kovový úhelník O 15 mm (zarážka včetně pouzdra) m 1,1 "viz TZ"_x000d_
brankové panty ks 4,0 "viz TZ"_x000d_
Plotové pletivo výšky 2m m 6,3 2*6,3 = 12,600 [G]</t>
  </si>
  <si>
    <t>Položka zahrnuje:
- vlastní vrata a vrátka
- rámy, rošty, lišty, kování, podpěrné, závěsné, upevňovací prvky, spojovací a těsnící materiál, pomocný materiál
- kompletní povrchovou úpravu
- sloupky včetně kotvení, základové patky a nutných zemních prací
- drobné zasklení nebo jiná předepsaná výplň
- ostnatý drát
Položka nezahrnuje:
- x
Způsob měření:
- uvažovaná plocha se pak vypočítává po horní hranu drátu</t>
  </si>
  <si>
    <t>96611</t>
  </si>
  <si>
    <t>BOURÁNÍ KONSTRUKCÍ Z BETONOVÝCH DÍLCŮ</t>
  </si>
  <si>
    <t>Vybourání betonových patek a odvoz na skládku_x000d_
včetně odvozu, uložení na trvalou skládku a poplatku za likvidaci</t>
  </si>
  <si>
    <t>96618</t>
  </si>
  <si>
    <t>BOURÁNÍ KONSTRUKCÍ KOVOVÝCH</t>
  </si>
  <si>
    <t>Odstranění stávajících kovových vrat a odvoz na skládku 1000*2500 mm</t>
  </si>
  <si>
    <t>Položka zahrnuje:
- rozebrání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</si>
  <si>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966842</t>
  </si>
  <si>
    <t>ODSTRANĚNÍ OPLOCENÍ Z DRÁT PLETIVA</t>
  </si>
  <si>
    <t>Odstranění stávajícího plotového pletiva</t>
  </si>
  <si>
    <t>12,6 = 12,600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</si>
  <si>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</si>
  <si>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966846</t>
  </si>
  <si>
    <t>ODSTRANĚNÍ OPLOCENÍ KOVOVÉHO PROFILOVÉHO</t>
  </si>
  <si>
    <t>Odstranění stávající konstrukce brány a odvoz na skládku prům. 50 mm</t>
  </si>
  <si>
    <t>21,0 = 21,000 [A]</t>
  </si>
  <si>
    <t>Odstranění stávajících sloupků brány a odvoz na skládku prům. 100 mm</t>
  </si>
  <si>
    <t>9,5 = 9,500 [A]</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</si>
</sst>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51">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7" applyFill="1" applyBorder="1">
      <alignment horizontal="left" vertical="center" wrapText="1"/>
    </xf>
    <xf numFmtId="0" fontId="6" fillId="2" borderId="0" xfId="7" applyFill="1" applyBorder="1" applyAlignment="1">
      <alignment horizontal="right" vertical="center" wrapText="1"/>
    </xf>
    <xf numFmtId="0" fontId="0" fillId="2" borderId="0" xfId="0" applyFill="1" applyBorder="1" applyAlignment="1">
      <alignment horizontal="right"/>
    </xf>
    <xf numFmtId="0" fontId="6" fillId="2" borderId="0" xfId="7"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0" xfId="0" applyBorder="1" applyAlignment="1">
      <alignment wrapText="1"/>
    </xf>
    <xf numFmtId="0" fontId="0" fillId="0" borderId="17" xfId="0" applyBorder="1" applyAlignment="1">
      <alignment wrapText="1"/>
    </xf>
  </cellXfs>
  <cellStyles count="14">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StavbaRozpocetHeaderStyle" xfId="7"/>
    <cellStyle name="NadpisStrukturyStyle" xfId="8"/>
    <cellStyle name="StavebniDilStyle" xfId="9"/>
    <cellStyle name="NormalBold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styles" Target="styles.xml" /><Relationship Id="rId47" Type="http://schemas.openxmlformats.org/officeDocument/2006/relationships/theme" Target="theme/theme1.xml" /><Relationship Id="rId48" Type="http://schemas.openxmlformats.org/officeDocument/2006/relationships/calcChain" Target="calcChain.xml" /><Relationship Id="rId4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s>
</file>

<file path=xl/drawings/_rels/drawing45.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5.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45.xml.rels>&#65279;<?xml version="1.0" encoding="utf-8"?><Relationships xmlns="http://schemas.openxmlformats.org/package/2006/relationships"><Relationship Id="rId1" Type="http://schemas.openxmlformats.org/officeDocument/2006/relationships/drawing" Target="../drawings/drawing45.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5"/>
  <cols>
    <col min="1" max="1" width="8.632813" bestFit="1" customWidth="1"/>
    <col min="2" max="2" width="123.7266" customWidth="1"/>
    <col min="3" max="3" width="18.54297" customWidth="1"/>
    <col min="4" max="4" width="18.54297" customWidth="1"/>
    <col min="5" max="5" width="18.54297" customWidth="1"/>
  </cols>
  <sheetData>
    <row r="1">
      <c r="A1" s="1" t="s">
        <v>0</v>
      </c>
      <c r="B1" s="2" t="s">
        <v>1</v>
      </c>
      <c r="C1" s="3"/>
      <c r="D1" s="3"/>
      <c r="E1" s="3"/>
    </row>
    <row r="2">
      <c r="A2" s="1"/>
      <c r="B2" s="4" t="s">
        <v>2</v>
      </c>
      <c r="C2" s="3"/>
      <c r="D2" s="3"/>
      <c r="E2" s="3"/>
    </row>
    <row r="3">
      <c r="A3" s="3"/>
      <c r="B3" s="3"/>
      <c r="C3" s="3"/>
      <c r="D3" s="3"/>
      <c r="E3" s="3"/>
    </row>
    <row r="4" ht="20">
      <c r="A4" s="3"/>
      <c r="B4" s="4" t="s">
        <v>3</v>
      </c>
      <c r="C4" s="3"/>
      <c r="D4" s="3"/>
      <c r="E4" s="3"/>
    </row>
    <row r="5">
      <c r="A5" s="3"/>
      <c r="B5" s="3"/>
      <c r="C5" s="3"/>
      <c r="D5" s="3"/>
      <c r="E5" s="3"/>
    </row>
    <row r="6">
      <c r="A6" s="3"/>
      <c r="B6" s="5" t="s">
        <v>4</v>
      </c>
      <c r="C6" s="6">
        <f>SUM(C10:C53)</f>
        <v>0</v>
      </c>
      <c r="D6" s="3"/>
      <c r="E6" s="3"/>
    </row>
    <row r="7">
      <c r="A7" s="3"/>
      <c r="B7" s="5" t="s">
        <v>5</v>
      </c>
      <c r="C7" s="6">
        <f>SUM(E10:E53)</f>
        <v>0</v>
      </c>
      <c r="D7" s="3"/>
      <c r="E7" s="3"/>
    </row>
    <row r="8">
      <c r="A8" s="3"/>
      <c r="B8" s="3"/>
      <c r="C8" s="3"/>
      <c r="D8" s="3"/>
      <c r="E8" s="3"/>
    </row>
    <row r="9">
      <c r="A9" s="7" t="s">
        <v>6</v>
      </c>
      <c r="B9" s="7" t="s">
        <v>7</v>
      </c>
      <c r="C9" s="7" t="s">
        <v>8</v>
      </c>
      <c r="D9" s="7" t="s">
        <v>9</v>
      </c>
      <c r="E9" s="7" t="s">
        <v>10</v>
      </c>
    </row>
    <row r="10">
      <c r="A10" s="8" t="s">
        <v>11</v>
      </c>
      <c r="B10" s="8" t="s">
        <v>12</v>
      </c>
      <c r="C10" s="9">
        <f>'SO 000'!I3</f>
        <v>0</v>
      </c>
      <c r="D10" s="9">
        <f>SUMIFS('SO 000'!O:O,'SO 000'!A:A,"P")</f>
        <v>0</v>
      </c>
      <c r="E10" s="9">
        <f>C10+D10</f>
        <v>0</v>
      </c>
    </row>
    <row r="11">
      <c r="A11" s="8" t="s">
        <v>13</v>
      </c>
      <c r="B11" s="8" t="s">
        <v>14</v>
      </c>
      <c r="C11" s="9">
        <f>'SO 020'!I3</f>
        <v>0</v>
      </c>
      <c r="D11" s="9">
        <f>SUMIFS('SO 020'!O:O,'SO 020'!A:A,"P")</f>
        <v>0</v>
      </c>
      <c r="E11" s="9">
        <f>C11+D11</f>
        <v>0</v>
      </c>
    </row>
    <row r="12">
      <c r="A12" s="8" t="s">
        <v>15</v>
      </c>
      <c r="B12" s="8" t="s">
        <v>16</v>
      </c>
      <c r="C12" s="9">
        <f>'SO 101'!I3</f>
        <v>0</v>
      </c>
      <c r="D12" s="9">
        <f>SUMIFS('SO 101'!O:O,'SO 101'!A:A,"P")</f>
        <v>0</v>
      </c>
      <c r="E12" s="9">
        <f>C12+D12</f>
        <v>0</v>
      </c>
    </row>
    <row r="13">
      <c r="A13" s="8" t="s">
        <v>17</v>
      </c>
      <c r="B13" s="8" t="s">
        <v>18</v>
      </c>
      <c r="C13" s="9">
        <f>'SO 102'!I3</f>
        <v>0</v>
      </c>
      <c r="D13" s="9">
        <f>SUMIFS('SO 102'!O:O,'SO 102'!A:A,"P")</f>
        <v>0</v>
      </c>
      <c r="E13" s="9">
        <f>C13+D13</f>
        <v>0</v>
      </c>
    </row>
    <row r="14">
      <c r="A14" s="8" t="s">
        <v>19</v>
      </c>
      <c r="B14" s="8" t="s">
        <v>20</v>
      </c>
      <c r="C14" s="9">
        <f>'SO 102.1'!I3</f>
        <v>0</v>
      </c>
      <c r="D14" s="9">
        <f>SUMIFS('SO 102.1'!O:O,'SO 102.1'!A:A,"P")</f>
        <v>0</v>
      </c>
      <c r="E14" s="9">
        <f>C14+D14</f>
        <v>0</v>
      </c>
    </row>
    <row r="15">
      <c r="A15" s="8" t="s">
        <v>21</v>
      </c>
      <c r="B15" s="8" t="s">
        <v>22</v>
      </c>
      <c r="C15" s="9">
        <f>'SO 103.1'!I3</f>
        <v>0</v>
      </c>
      <c r="D15" s="9">
        <f>SUMIFS('SO 103.1'!O:O,'SO 103.1'!A:A,"P")</f>
        <v>0</v>
      </c>
      <c r="E15" s="9">
        <f>C15+D15</f>
        <v>0</v>
      </c>
    </row>
    <row r="16">
      <c r="A16" s="8" t="s">
        <v>23</v>
      </c>
      <c r="B16" s="8" t="s">
        <v>24</v>
      </c>
      <c r="C16" s="9">
        <f>'SO 103.2'!I3</f>
        <v>0</v>
      </c>
      <c r="D16" s="9">
        <f>SUMIFS('SO 103.2'!O:O,'SO 103.2'!A:A,"P")</f>
        <v>0</v>
      </c>
      <c r="E16" s="9">
        <f>C16+D16</f>
        <v>0</v>
      </c>
    </row>
    <row r="17">
      <c r="A17" s="8" t="s">
        <v>25</v>
      </c>
      <c r="B17" s="8" t="s">
        <v>26</v>
      </c>
      <c r="C17" s="9">
        <f>'SO 104'!I3</f>
        <v>0</v>
      </c>
      <c r="D17" s="9">
        <f>SUMIFS('SO 104'!O:O,'SO 104'!A:A,"P")</f>
        <v>0</v>
      </c>
      <c r="E17" s="9">
        <f>C17+D17</f>
        <v>0</v>
      </c>
    </row>
    <row r="18">
      <c r="A18" s="8" t="s">
        <v>27</v>
      </c>
      <c r="B18" s="8" t="s">
        <v>28</v>
      </c>
      <c r="C18" s="9">
        <f>'SO 191'!I3</f>
        <v>0</v>
      </c>
      <c r="D18" s="9">
        <f>SUMIFS('SO 191'!O:O,'SO 191'!A:A,"P")</f>
        <v>0</v>
      </c>
      <c r="E18" s="9">
        <f>C18+D18</f>
        <v>0</v>
      </c>
    </row>
    <row r="19">
      <c r="A19" s="8" t="s">
        <v>29</v>
      </c>
      <c r="B19" s="8" t="s">
        <v>30</v>
      </c>
      <c r="C19" s="9">
        <f>'SO 192'!I3</f>
        <v>0</v>
      </c>
      <c r="D19" s="9">
        <f>SUMIFS('SO 192'!O:O,'SO 192'!A:A,"P")</f>
        <v>0</v>
      </c>
      <c r="E19" s="9">
        <f>C19+D19</f>
        <v>0</v>
      </c>
    </row>
    <row r="20">
      <c r="A20" s="8" t="s">
        <v>31</v>
      </c>
      <c r="B20" s="8" t="s">
        <v>32</v>
      </c>
      <c r="C20" s="9">
        <f>'SO 193'!I3</f>
        <v>0</v>
      </c>
      <c r="D20" s="9">
        <f>SUMIFS('SO 193'!O:O,'SO 193'!A:A,"P")</f>
        <v>0</v>
      </c>
      <c r="E20" s="9">
        <f>C20+D20</f>
        <v>0</v>
      </c>
    </row>
    <row r="21">
      <c r="A21" s="8" t="s">
        <v>33</v>
      </c>
      <c r="B21" s="8" t="s">
        <v>34</v>
      </c>
      <c r="C21" s="9">
        <f>'SO 194'!I3</f>
        <v>0</v>
      </c>
      <c r="D21" s="9">
        <f>SUMIFS('SO 194'!O:O,'SO 194'!A:A,"P")</f>
        <v>0</v>
      </c>
      <c r="E21" s="9">
        <f>C21+D21</f>
        <v>0</v>
      </c>
    </row>
    <row r="22">
      <c r="A22" s="8" t="s">
        <v>35</v>
      </c>
      <c r="B22" s="8" t="s">
        <v>36</v>
      </c>
      <c r="C22" s="9">
        <f>'SO 301'!I3</f>
        <v>0</v>
      </c>
      <c r="D22" s="9">
        <f>SUMIFS('SO 301'!O:O,'SO 301'!A:A,"P")</f>
        <v>0</v>
      </c>
      <c r="E22" s="9">
        <f>C22+D22</f>
        <v>0</v>
      </c>
    </row>
    <row r="23">
      <c r="A23" s="8" t="s">
        <v>37</v>
      </c>
      <c r="B23" s="8" t="s">
        <v>38</v>
      </c>
      <c r="C23" s="9">
        <f>'SO 302'!I3</f>
        <v>0</v>
      </c>
      <c r="D23" s="9">
        <f>SUMIFS('SO 302'!O:O,'SO 302'!A:A,"P")</f>
        <v>0</v>
      </c>
      <c r="E23" s="9">
        <f>C23+D23</f>
        <v>0</v>
      </c>
    </row>
    <row r="24">
      <c r="A24" s="8" t="s">
        <v>39</v>
      </c>
      <c r="B24" s="8" t="s">
        <v>40</v>
      </c>
      <c r="C24" s="9">
        <f>'SO 303'!I3</f>
        <v>0</v>
      </c>
      <c r="D24" s="9">
        <f>SUMIFS('SO 303'!O:O,'SO 303'!A:A,"P")</f>
        <v>0</v>
      </c>
      <c r="E24" s="9">
        <f>C24+D24</f>
        <v>0</v>
      </c>
    </row>
    <row r="25">
      <c r="A25" s="8" t="s">
        <v>41</v>
      </c>
      <c r="B25" s="8" t="s">
        <v>42</v>
      </c>
      <c r="C25" s="9">
        <f>'SO 304'!I3</f>
        <v>0</v>
      </c>
      <c r="D25" s="9">
        <f>SUMIFS('SO 304'!O:O,'SO 304'!A:A,"P")</f>
        <v>0</v>
      </c>
      <c r="E25" s="9">
        <f>C25+D25</f>
        <v>0</v>
      </c>
    </row>
    <row r="26">
      <c r="A26" s="8" t="s">
        <v>43</v>
      </c>
      <c r="B26" s="8" t="s">
        <v>44</v>
      </c>
      <c r="C26" s="9">
        <f>'SO 330'!I3</f>
        <v>0</v>
      </c>
      <c r="D26" s="9">
        <f>SUMIFS('SO 330'!O:O,'SO 330'!A:A,"P")</f>
        <v>0</v>
      </c>
      <c r="E26" s="9">
        <f>C26+D26</f>
        <v>0</v>
      </c>
    </row>
    <row r="27">
      <c r="A27" s="8" t="s">
        <v>45</v>
      </c>
      <c r="B27" s="8" t="s">
        <v>46</v>
      </c>
      <c r="C27" s="9">
        <f>'SO 331'!I3</f>
        <v>0</v>
      </c>
      <c r="D27" s="9">
        <f>SUMIFS('SO 331'!O:O,'SO 331'!A:A,"P")</f>
        <v>0</v>
      </c>
      <c r="E27" s="9">
        <f>C27+D27</f>
        <v>0</v>
      </c>
    </row>
    <row r="28">
      <c r="A28" s="8" t="s">
        <v>47</v>
      </c>
      <c r="B28" s="8" t="s">
        <v>48</v>
      </c>
      <c r="C28" s="9">
        <f>'SO 332'!I3</f>
        <v>0</v>
      </c>
      <c r="D28" s="9">
        <f>SUMIFS('SO 332'!O:O,'SO 332'!A:A,"P")</f>
        <v>0</v>
      </c>
      <c r="E28" s="9">
        <f>C28+D28</f>
        <v>0</v>
      </c>
    </row>
    <row r="29">
      <c r="A29" s="8" t="s">
        <v>49</v>
      </c>
      <c r="B29" s="8" t="s">
        <v>50</v>
      </c>
      <c r="C29" s="9">
        <f>'SO 340'!I3</f>
        <v>0</v>
      </c>
      <c r="D29" s="9">
        <f>SUMIFS('SO 340'!O:O,'SO 340'!A:A,"P")</f>
        <v>0</v>
      </c>
      <c r="E29" s="9">
        <f>C29+D29</f>
        <v>0</v>
      </c>
    </row>
    <row r="30">
      <c r="A30" s="8" t="s">
        <v>51</v>
      </c>
      <c r="B30" s="8" t="s">
        <v>52</v>
      </c>
      <c r="C30" s="9">
        <f>'SO 341'!I3</f>
        <v>0</v>
      </c>
      <c r="D30" s="9">
        <f>SUMIFS('SO 341'!O:O,'SO 341'!A:A,"P")</f>
        <v>0</v>
      </c>
      <c r="E30" s="9">
        <f>C30+D30</f>
        <v>0</v>
      </c>
    </row>
    <row r="31">
      <c r="A31" s="8" t="s">
        <v>53</v>
      </c>
      <c r="B31" s="8" t="s">
        <v>54</v>
      </c>
      <c r="C31" s="9">
        <f>'SO 342'!I3</f>
        <v>0</v>
      </c>
      <c r="D31" s="9">
        <f>SUMIFS('SO 342'!O:O,'SO 342'!A:A,"P")</f>
        <v>0</v>
      </c>
      <c r="E31" s="9">
        <f>C31+D31</f>
        <v>0</v>
      </c>
    </row>
    <row r="32">
      <c r="A32" s="8" t="s">
        <v>55</v>
      </c>
      <c r="B32" s="8" t="s">
        <v>56</v>
      </c>
      <c r="C32" s="9">
        <f>'SO 361'!I3</f>
        <v>0</v>
      </c>
      <c r="D32" s="9">
        <f>SUMIFS('SO 361'!O:O,'SO 361'!A:A,"P")</f>
        <v>0</v>
      </c>
      <c r="E32" s="9">
        <f>C32+D32</f>
        <v>0</v>
      </c>
    </row>
    <row r="33">
      <c r="A33" s="8" t="s">
        <v>57</v>
      </c>
      <c r="B33" s="8" t="s">
        <v>58</v>
      </c>
      <c r="C33" s="9">
        <f>'SO 362'!I3</f>
        <v>0</v>
      </c>
      <c r="D33" s="9">
        <f>SUMIFS('SO 362'!O:O,'SO 362'!A:A,"P")</f>
        <v>0</v>
      </c>
      <c r="E33" s="9">
        <f>C33+D33</f>
        <v>0</v>
      </c>
    </row>
    <row r="34">
      <c r="A34" s="8" t="s">
        <v>59</v>
      </c>
      <c r="B34" s="8" t="s">
        <v>60</v>
      </c>
      <c r="C34" s="9">
        <f>'SO 44003'!I3</f>
        <v>0</v>
      </c>
      <c r="D34" s="9">
        <f>SUMIFS('SO 44003'!O:O,'SO 44003'!A:A,"P")</f>
        <v>0</v>
      </c>
      <c r="E34" s="9">
        <f>C34+D34</f>
        <v>0</v>
      </c>
    </row>
    <row r="35">
      <c r="A35" s="8" t="s">
        <v>61</v>
      </c>
      <c r="B35" s="8" t="s">
        <v>62</v>
      </c>
      <c r="C35" s="9">
        <f>'SO 44004'!I3</f>
        <v>0</v>
      </c>
      <c r="D35" s="9">
        <f>SUMIFS('SO 44004'!O:O,'SO 44004'!A:A,"P")</f>
        <v>0</v>
      </c>
      <c r="E35" s="9">
        <f>C35+D35</f>
        <v>0</v>
      </c>
    </row>
    <row r="36">
      <c r="A36" s="8" t="s">
        <v>63</v>
      </c>
      <c r="B36" s="8" t="s">
        <v>64</v>
      </c>
      <c r="C36" s="9">
        <f>'SO 44006'!I3</f>
        <v>0</v>
      </c>
      <c r="D36" s="9">
        <f>SUMIFS('SO 44006'!O:O,'SO 44006'!A:A,"P")</f>
        <v>0</v>
      </c>
      <c r="E36" s="9">
        <f>C36+D36</f>
        <v>0</v>
      </c>
    </row>
    <row r="37">
      <c r="A37" s="8" t="s">
        <v>65</v>
      </c>
      <c r="B37" s="8" t="s">
        <v>66</v>
      </c>
      <c r="C37" s="9">
        <f>'SO 44007'!I3</f>
        <v>0</v>
      </c>
      <c r="D37" s="9">
        <f>SUMIFS('SO 44007'!O:O,'SO 44007'!A:A,"P")</f>
        <v>0</v>
      </c>
      <c r="E37" s="9">
        <f>C37+D37</f>
        <v>0</v>
      </c>
    </row>
    <row r="38">
      <c r="A38" s="8" t="s">
        <v>67</v>
      </c>
      <c r="B38" s="8" t="s">
        <v>68</v>
      </c>
      <c r="C38" s="9">
        <f>'SO 44008'!I3</f>
        <v>0</v>
      </c>
      <c r="D38" s="9">
        <f>SUMIFS('SO 44008'!O:O,'SO 44008'!A:A,"P")</f>
        <v>0</v>
      </c>
      <c r="E38" s="9">
        <f>C38+D38</f>
        <v>0</v>
      </c>
    </row>
    <row r="39">
      <c r="A39" s="8" t="s">
        <v>69</v>
      </c>
      <c r="B39" s="8" t="s">
        <v>70</v>
      </c>
      <c r="C39" s="9">
        <f>'SO 44013'!I3</f>
        <v>0</v>
      </c>
      <c r="D39" s="9">
        <f>SUMIFS('SO 44013'!O:O,'SO 44013'!A:A,"P")</f>
        <v>0</v>
      </c>
      <c r="E39" s="9">
        <f>C39+D39</f>
        <v>0</v>
      </c>
    </row>
    <row r="40">
      <c r="A40" s="8" t="s">
        <v>71</v>
      </c>
      <c r="B40" s="8" t="s">
        <v>72</v>
      </c>
      <c r="C40" s="9">
        <f>'SO 44015'!I3</f>
        <v>0</v>
      </c>
      <c r="D40" s="9">
        <f>SUMIFS('SO 44015'!O:O,'SO 44015'!A:A,"P")</f>
        <v>0</v>
      </c>
      <c r="E40" s="9">
        <f>C40+D40</f>
        <v>0</v>
      </c>
    </row>
    <row r="41">
      <c r="A41" s="8" t="s">
        <v>73</v>
      </c>
      <c r="B41" s="8" t="s">
        <v>74</v>
      </c>
      <c r="C41" s="9">
        <f>'SO 44016'!I3</f>
        <v>0</v>
      </c>
      <c r="D41" s="9">
        <f>SUMIFS('SO 44016'!O:O,'SO 44016'!A:A,"P")</f>
        <v>0</v>
      </c>
      <c r="E41" s="9">
        <f>C41+D41</f>
        <v>0</v>
      </c>
    </row>
    <row r="42">
      <c r="A42" s="8" t="s">
        <v>75</v>
      </c>
      <c r="B42" s="8" t="s">
        <v>76</v>
      </c>
      <c r="C42" s="9">
        <f>'SO 44018'!I3</f>
        <v>0</v>
      </c>
      <c r="D42" s="9">
        <f>SUMIFS('SO 44018'!O:O,'SO 44018'!A:A,"P")</f>
        <v>0</v>
      </c>
      <c r="E42" s="9">
        <f>C42+D42</f>
        <v>0</v>
      </c>
    </row>
    <row r="43">
      <c r="A43" s="8" t="s">
        <v>77</v>
      </c>
      <c r="B43" s="8" t="s">
        <v>78</v>
      </c>
      <c r="C43" s="9">
        <f>'SO 44019'!I3</f>
        <v>0</v>
      </c>
      <c r="D43" s="9">
        <f>SUMIFS('SO 44019'!O:O,'SO 44019'!A:A,"P")</f>
        <v>0</v>
      </c>
      <c r="E43" s="9">
        <f>C43+D43</f>
        <v>0</v>
      </c>
    </row>
    <row r="44">
      <c r="A44" s="8" t="s">
        <v>79</v>
      </c>
      <c r="B44" s="8" t="s">
        <v>80</v>
      </c>
      <c r="C44" s="9">
        <f>'SO 44020'!I3</f>
        <v>0</v>
      </c>
      <c r="D44" s="9">
        <f>SUMIFS('SO 44020'!O:O,'SO 44020'!A:A,"P")</f>
        <v>0</v>
      </c>
      <c r="E44" s="9">
        <f>C44+D44</f>
        <v>0</v>
      </c>
    </row>
    <row r="45">
      <c r="A45" s="8" t="s">
        <v>81</v>
      </c>
      <c r="B45" s="8" t="s">
        <v>82</v>
      </c>
      <c r="C45" s="9">
        <f>'SO 44023'!I3</f>
        <v>0</v>
      </c>
      <c r="D45" s="9">
        <f>SUMIFS('SO 44023'!O:O,'SO 44023'!A:A,"P")</f>
        <v>0</v>
      </c>
      <c r="E45" s="9">
        <f>C45+D45</f>
        <v>0</v>
      </c>
    </row>
    <row r="46">
      <c r="A46" s="8" t="s">
        <v>83</v>
      </c>
      <c r="B46" s="8" t="s">
        <v>84</v>
      </c>
      <c r="C46" s="9">
        <f>'SO 44024'!I3</f>
        <v>0</v>
      </c>
      <c r="D46" s="9">
        <f>SUMIFS('SO 44024'!O:O,'SO 44024'!A:A,"P")</f>
        <v>0</v>
      </c>
      <c r="E46" s="9">
        <f>C46+D46</f>
        <v>0</v>
      </c>
    </row>
    <row r="47">
      <c r="A47" s="8" t="s">
        <v>85</v>
      </c>
      <c r="B47" s="8" t="s">
        <v>86</v>
      </c>
      <c r="C47" s="9">
        <f>'SO 44025'!I3</f>
        <v>0</v>
      </c>
      <c r="D47" s="9">
        <f>SUMIFS('SO 44025'!O:O,'SO 44025'!A:A,"P")</f>
        <v>0</v>
      </c>
      <c r="E47" s="9">
        <f>C47+D47</f>
        <v>0</v>
      </c>
    </row>
    <row r="48">
      <c r="A48" s="8" t="s">
        <v>79</v>
      </c>
      <c r="B48" s="8" t="s">
        <v>87</v>
      </c>
      <c r="C48" s="9">
        <f>'SO 47020'!I3</f>
        <v>0</v>
      </c>
      <c r="D48" s="9">
        <f>SUMIFS('SO 47020'!O:O,'SO 47020'!A:A,"P")</f>
        <v>0</v>
      </c>
      <c r="E48" s="9">
        <f>C48+D48</f>
        <v>0</v>
      </c>
    </row>
    <row r="49">
      <c r="A49" s="8" t="s">
        <v>88</v>
      </c>
      <c r="B49" s="8" t="s">
        <v>89</v>
      </c>
      <c r="C49" s="9">
        <f>'SO 520'!I3</f>
        <v>0</v>
      </c>
      <c r="D49" s="9">
        <f>SUMIFS('SO 520'!O:O,'SO 520'!A:A,"P")</f>
        <v>0</v>
      </c>
      <c r="E49" s="9">
        <f>C49+D49</f>
        <v>0</v>
      </c>
    </row>
    <row r="50">
      <c r="A50" s="8" t="s">
        <v>90</v>
      </c>
      <c r="B50" s="8" t="s">
        <v>91</v>
      </c>
      <c r="C50" s="9">
        <f>'SO 530'!I3</f>
        <v>0</v>
      </c>
      <c r="D50" s="9">
        <f>SUMIFS('SO 530'!O:O,'SO 530'!A:A,"P")</f>
        <v>0</v>
      </c>
      <c r="E50" s="9">
        <f>C50+D50</f>
        <v>0</v>
      </c>
    </row>
    <row r="51">
      <c r="A51" s="8" t="s">
        <v>92</v>
      </c>
      <c r="B51" s="8" t="s">
        <v>93</v>
      </c>
      <c r="C51" s="9">
        <f>'SO 531'!I3</f>
        <v>0</v>
      </c>
      <c r="D51" s="9">
        <f>SUMIFS('SO 531'!O:O,'SO 531'!A:A,"P")</f>
        <v>0</v>
      </c>
      <c r="E51" s="9">
        <f>C51+D51</f>
        <v>0</v>
      </c>
    </row>
    <row r="52">
      <c r="A52" s="8" t="s">
        <v>94</v>
      </c>
      <c r="B52" s="8" t="s">
        <v>95</v>
      </c>
      <c r="C52" s="9">
        <f>'SO 532'!I3</f>
        <v>0</v>
      </c>
      <c r="D52" s="9">
        <f>SUMIFS('SO 532'!O:O,'SO 532'!A:A,"P")</f>
        <v>0</v>
      </c>
      <c r="E52" s="9">
        <f>C52+D52</f>
        <v>0</v>
      </c>
    </row>
    <row r="53">
      <c r="A53" s="8" t="s">
        <v>96</v>
      </c>
      <c r="B53" s="8" t="s">
        <v>97</v>
      </c>
      <c r="C53" s="9">
        <f>'SO 861'!I3</f>
        <v>0</v>
      </c>
      <c r="D53" s="9">
        <f>SUMIFS('SO 861'!O:O,'SO 861'!A:A,"P")</f>
        <v>0</v>
      </c>
      <c r="E53" s="9">
        <f>C53+D53</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27</v>
      </c>
      <c r="I3" s="23">
        <f>SUMIFS(I8:I48,A8:A48,"SD")</f>
        <v>0</v>
      </c>
      <c r="J3" s="17"/>
      <c r="O3">
        <v>0</v>
      </c>
      <c r="P3">
        <v>2</v>
      </c>
    </row>
    <row r="4">
      <c r="A4" s="3" t="s">
        <v>103</v>
      </c>
      <c r="B4" s="18" t="s">
        <v>104</v>
      </c>
      <c r="C4" s="19" t="s">
        <v>27</v>
      </c>
      <c r="D4" s="20"/>
      <c r="E4" s="21" t="s">
        <v>28</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233</v>
      </c>
      <c r="D8" s="32"/>
      <c r="E8" s="29" t="s">
        <v>234</v>
      </c>
      <c r="F8" s="32"/>
      <c r="G8" s="32"/>
      <c r="H8" s="32"/>
      <c r="I8" s="33">
        <f>SUMIFS(I9:I48,A9:A48,"P")</f>
        <v>0</v>
      </c>
      <c r="J8" s="34"/>
    </row>
    <row r="9" ht="29">
      <c r="A9" s="35" t="s">
        <v>119</v>
      </c>
      <c r="B9" s="35">
        <v>1</v>
      </c>
      <c r="C9" s="36" t="s">
        <v>1102</v>
      </c>
      <c r="D9" s="35" t="s">
        <v>121</v>
      </c>
      <c r="E9" s="37" t="s">
        <v>1103</v>
      </c>
      <c r="F9" s="38" t="s">
        <v>206</v>
      </c>
      <c r="G9" s="39">
        <v>105</v>
      </c>
      <c r="H9" s="40">
        <v>0</v>
      </c>
      <c r="I9" s="40">
        <f>ROUND(G9*H9,P4)</f>
        <v>0</v>
      </c>
      <c r="J9" s="35"/>
      <c r="O9" s="41">
        <f>I9*0.21</f>
        <v>0</v>
      </c>
      <c r="P9">
        <v>3</v>
      </c>
    </row>
    <row r="10">
      <c r="A10" s="35" t="s">
        <v>124</v>
      </c>
      <c r="B10" s="42"/>
      <c r="C10" s="43"/>
      <c r="D10" s="43"/>
      <c r="E10" s="37" t="s">
        <v>1104</v>
      </c>
      <c r="F10" s="43"/>
      <c r="G10" s="43"/>
      <c r="H10" s="43"/>
      <c r="I10" s="43"/>
      <c r="J10" s="44"/>
    </row>
    <row r="11" ht="377">
      <c r="A11" s="35" t="s">
        <v>126</v>
      </c>
      <c r="B11" s="42"/>
      <c r="C11" s="43"/>
      <c r="D11" s="43"/>
      <c r="E11" s="45" t="s">
        <v>1105</v>
      </c>
      <c r="F11" s="43"/>
      <c r="G11" s="43"/>
      <c r="H11" s="43"/>
      <c r="I11" s="43"/>
      <c r="J11" s="44"/>
    </row>
    <row r="12" ht="58">
      <c r="A12" s="35" t="s">
        <v>128</v>
      </c>
      <c r="B12" s="42"/>
      <c r="C12" s="43"/>
      <c r="D12" s="43"/>
      <c r="E12" s="37" t="s">
        <v>1106</v>
      </c>
      <c r="F12" s="43"/>
      <c r="G12" s="43"/>
      <c r="H12" s="43"/>
      <c r="I12" s="43"/>
      <c r="J12" s="44"/>
    </row>
    <row r="13" ht="29">
      <c r="A13" s="35" t="s">
        <v>119</v>
      </c>
      <c r="B13" s="35">
        <v>2</v>
      </c>
      <c r="C13" s="36" t="s">
        <v>1107</v>
      </c>
      <c r="D13" s="35" t="s">
        <v>121</v>
      </c>
      <c r="E13" s="37" t="s">
        <v>1108</v>
      </c>
      <c r="F13" s="38" t="s">
        <v>206</v>
      </c>
      <c r="G13" s="39">
        <v>1</v>
      </c>
      <c r="H13" s="40">
        <v>0</v>
      </c>
      <c r="I13" s="40">
        <f>ROUND(G13*H13,P4)</f>
        <v>0</v>
      </c>
      <c r="J13" s="35"/>
      <c r="O13" s="41">
        <f>I13*0.21</f>
        <v>0</v>
      </c>
      <c r="P13">
        <v>3</v>
      </c>
    </row>
    <row r="14">
      <c r="A14" s="35" t="s">
        <v>124</v>
      </c>
      <c r="B14" s="42"/>
      <c r="C14" s="43"/>
      <c r="D14" s="43"/>
      <c r="E14" s="37" t="s">
        <v>1109</v>
      </c>
      <c r="F14" s="43"/>
      <c r="G14" s="43"/>
      <c r="H14" s="43"/>
      <c r="I14" s="43"/>
      <c r="J14" s="44"/>
    </row>
    <row r="15">
      <c r="A15" s="35" t="s">
        <v>126</v>
      </c>
      <c r="B15" s="42"/>
      <c r="C15" s="43"/>
      <c r="D15" s="43"/>
      <c r="E15" s="45" t="s">
        <v>135</v>
      </c>
      <c r="F15" s="43"/>
      <c r="G15" s="43"/>
      <c r="H15" s="43"/>
      <c r="I15" s="43"/>
      <c r="J15" s="44"/>
    </row>
    <row r="16" ht="58">
      <c r="A16" s="35" t="s">
        <v>128</v>
      </c>
      <c r="B16" s="42"/>
      <c r="C16" s="43"/>
      <c r="D16" s="43"/>
      <c r="E16" s="37" t="s">
        <v>1106</v>
      </c>
      <c r="F16" s="43"/>
      <c r="G16" s="43"/>
      <c r="H16" s="43"/>
      <c r="I16" s="43"/>
      <c r="J16" s="44"/>
    </row>
    <row r="17" ht="29">
      <c r="A17" s="35" t="s">
        <v>119</v>
      </c>
      <c r="B17" s="35">
        <v>3</v>
      </c>
      <c r="C17" s="36" t="s">
        <v>259</v>
      </c>
      <c r="D17" s="35" t="s">
        <v>121</v>
      </c>
      <c r="E17" s="37" t="s">
        <v>260</v>
      </c>
      <c r="F17" s="38" t="s">
        <v>206</v>
      </c>
      <c r="G17" s="39">
        <v>85</v>
      </c>
      <c r="H17" s="40">
        <v>0</v>
      </c>
      <c r="I17" s="40">
        <f>ROUND(G17*H17,P4)</f>
        <v>0</v>
      </c>
      <c r="J17" s="35"/>
      <c r="O17" s="41">
        <f>I17*0.21</f>
        <v>0</v>
      </c>
      <c r="P17">
        <v>3</v>
      </c>
    </row>
    <row r="18">
      <c r="A18" s="35" t="s">
        <v>124</v>
      </c>
      <c r="B18" s="42"/>
      <c r="C18" s="43"/>
      <c r="D18" s="43"/>
      <c r="E18" s="37" t="s">
        <v>261</v>
      </c>
      <c r="F18" s="43"/>
      <c r="G18" s="43"/>
      <c r="H18" s="43"/>
      <c r="I18" s="43"/>
      <c r="J18" s="44"/>
    </row>
    <row r="19">
      <c r="A19" s="35" t="s">
        <v>126</v>
      </c>
      <c r="B19" s="42"/>
      <c r="C19" s="43"/>
      <c r="D19" s="43"/>
      <c r="E19" s="45" t="s">
        <v>1110</v>
      </c>
      <c r="F19" s="43"/>
      <c r="G19" s="43"/>
      <c r="H19" s="43"/>
      <c r="I19" s="43"/>
      <c r="J19" s="44"/>
    </row>
    <row r="20" ht="87">
      <c r="A20" s="35" t="s">
        <v>128</v>
      </c>
      <c r="B20" s="42"/>
      <c r="C20" s="43"/>
      <c r="D20" s="43"/>
      <c r="E20" s="37" t="s">
        <v>262</v>
      </c>
      <c r="F20" s="43"/>
      <c r="G20" s="43"/>
      <c r="H20" s="43"/>
      <c r="I20" s="43"/>
      <c r="J20" s="44"/>
    </row>
    <row r="21">
      <c r="A21" s="35" t="s">
        <v>119</v>
      </c>
      <c r="B21" s="35">
        <v>4</v>
      </c>
      <c r="C21" s="36" t="s">
        <v>1111</v>
      </c>
      <c r="D21" s="35" t="s">
        <v>121</v>
      </c>
      <c r="E21" s="37" t="s">
        <v>1112</v>
      </c>
      <c r="F21" s="38" t="s">
        <v>206</v>
      </c>
      <c r="G21" s="39">
        <v>2</v>
      </c>
      <c r="H21" s="40">
        <v>0</v>
      </c>
      <c r="I21" s="40">
        <f>ROUND(G21*H21,P4)</f>
        <v>0</v>
      </c>
      <c r="J21" s="35"/>
      <c r="O21" s="41">
        <f>I21*0.21</f>
        <v>0</v>
      </c>
      <c r="P21">
        <v>3</v>
      </c>
    </row>
    <row r="22">
      <c r="A22" s="35" t="s">
        <v>124</v>
      </c>
      <c r="B22" s="42"/>
      <c r="C22" s="43"/>
      <c r="D22" s="43"/>
      <c r="E22" s="37" t="s">
        <v>1113</v>
      </c>
      <c r="F22" s="43"/>
      <c r="G22" s="43"/>
      <c r="H22" s="43"/>
      <c r="I22" s="43"/>
      <c r="J22" s="44"/>
    </row>
    <row r="23">
      <c r="A23" s="35" t="s">
        <v>126</v>
      </c>
      <c r="B23" s="42"/>
      <c r="C23" s="43"/>
      <c r="D23" s="43"/>
      <c r="E23" s="45" t="s">
        <v>258</v>
      </c>
      <c r="F23" s="43"/>
      <c r="G23" s="43"/>
      <c r="H23" s="43"/>
      <c r="I23" s="43"/>
      <c r="J23" s="44"/>
    </row>
    <row r="24" ht="87">
      <c r="A24" s="35" t="s">
        <v>128</v>
      </c>
      <c r="B24" s="42"/>
      <c r="C24" s="43"/>
      <c r="D24" s="43"/>
      <c r="E24" s="37" t="s">
        <v>262</v>
      </c>
      <c r="F24" s="43"/>
      <c r="G24" s="43"/>
      <c r="H24" s="43"/>
      <c r="I24" s="43"/>
      <c r="J24" s="44"/>
    </row>
    <row r="25" ht="29">
      <c r="A25" s="35" t="s">
        <v>119</v>
      </c>
      <c r="B25" s="35">
        <v>5</v>
      </c>
      <c r="C25" s="36" t="s">
        <v>1055</v>
      </c>
      <c r="D25" s="35" t="s">
        <v>131</v>
      </c>
      <c r="E25" s="37" t="s">
        <v>1056</v>
      </c>
      <c r="F25" s="38" t="s">
        <v>200</v>
      </c>
      <c r="G25" s="39">
        <v>748.89999999999998</v>
      </c>
      <c r="H25" s="40">
        <v>0</v>
      </c>
      <c r="I25" s="40">
        <f>ROUND(G25*H25,P4)</f>
        <v>0</v>
      </c>
      <c r="J25" s="35"/>
      <c r="O25" s="41">
        <f>I25*0.21</f>
        <v>0</v>
      </c>
      <c r="P25">
        <v>3</v>
      </c>
    </row>
    <row r="26">
      <c r="A26" s="35" t="s">
        <v>124</v>
      </c>
      <c r="B26" s="42"/>
      <c r="C26" s="43"/>
      <c r="D26" s="43"/>
      <c r="E26" s="37" t="s">
        <v>1057</v>
      </c>
      <c r="F26" s="43"/>
      <c r="G26" s="43"/>
      <c r="H26" s="43"/>
      <c r="I26" s="43"/>
      <c r="J26" s="44"/>
    </row>
    <row r="27">
      <c r="A27" s="35" t="s">
        <v>126</v>
      </c>
      <c r="B27" s="42"/>
      <c r="C27" s="43"/>
      <c r="D27" s="43"/>
      <c r="E27" s="45" t="s">
        <v>1114</v>
      </c>
      <c r="F27" s="43"/>
      <c r="G27" s="43"/>
      <c r="H27" s="43"/>
      <c r="I27" s="43"/>
      <c r="J27" s="44"/>
    </row>
    <row r="28" ht="101.5">
      <c r="A28" s="35" t="s">
        <v>128</v>
      </c>
      <c r="B28" s="42"/>
      <c r="C28" s="43"/>
      <c r="D28" s="43"/>
      <c r="E28" s="37" t="s">
        <v>1059</v>
      </c>
      <c r="F28" s="43"/>
      <c r="G28" s="43"/>
      <c r="H28" s="43"/>
      <c r="I28" s="43"/>
      <c r="J28" s="44"/>
    </row>
    <row r="29" ht="29">
      <c r="A29" s="35" t="s">
        <v>119</v>
      </c>
      <c r="B29" s="35">
        <v>6</v>
      </c>
      <c r="C29" s="36" t="s">
        <v>1055</v>
      </c>
      <c r="D29" s="35" t="s">
        <v>137</v>
      </c>
      <c r="E29" s="37" t="s">
        <v>1056</v>
      </c>
      <c r="F29" s="38" t="s">
        <v>200</v>
      </c>
      <c r="G29" s="39">
        <v>47.799999999999997</v>
      </c>
      <c r="H29" s="40">
        <v>0</v>
      </c>
      <c r="I29" s="40">
        <f>ROUND(G29*H29,P4)</f>
        <v>0</v>
      </c>
      <c r="J29" s="35"/>
      <c r="O29" s="41">
        <f>I29*0.21</f>
        <v>0</v>
      </c>
      <c r="P29">
        <v>3</v>
      </c>
    </row>
    <row r="30" ht="29">
      <c r="A30" s="35" t="s">
        <v>124</v>
      </c>
      <c r="B30" s="42"/>
      <c r="C30" s="43"/>
      <c r="D30" s="43"/>
      <c r="E30" s="37" t="s">
        <v>1115</v>
      </c>
      <c r="F30" s="43"/>
      <c r="G30" s="43"/>
      <c r="H30" s="43"/>
      <c r="I30" s="43"/>
      <c r="J30" s="44"/>
    </row>
    <row r="31">
      <c r="A31" s="35" t="s">
        <v>126</v>
      </c>
      <c r="B31" s="42"/>
      <c r="C31" s="43"/>
      <c r="D31" s="43"/>
      <c r="E31" s="45" t="s">
        <v>1116</v>
      </c>
      <c r="F31" s="43"/>
      <c r="G31" s="43"/>
      <c r="H31" s="43"/>
      <c r="I31" s="43"/>
      <c r="J31" s="44"/>
    </row>
    <row r="32" ht="101.5">
      <c r="A32" s="35" t="s">
        <v>128</v>
      </c>
      <c r="B32" s="42"/>
      <c r="C32" s="43"/>
      <c r="D32" s="43"/>
      <c r="E32" s="37" t="s">
        <v>1059</v>
      </c>
      <c r="F32" s="43"/>
      <c r="G32" s="43"/>
      <c r="H32" s="43"/>
      <c r="I32" s="43"/>
      <c r="J32" s="44"/>
    </row>
    <row r="33" ht="29">
      <c r="A33" s="35" t="s">
        <v>119</v>
      </c>
      <c r="B33" s="35">
        <v>7</v>
      </c>
      <c r="C33" s="36" t="s">
        <v>1117</v>
      </c>
      <c r="D33" s="35" t="s">
        <v>121</v>
      </c>
      <c r="E33" s="37" t="s">
        <v>1118</v>
      </c>
      <c r="F33" s="38" t="s">
        <v>200</v>
      </c>
      <c r="G33" s="39">
        <v>748.89999999999998</v>
      </c>
      <c r="H33" s="40">
        <v>0</v>
      </c>
      <c r="I33" s="40">
        <f>ROUND(G33*H33,P4)</f>
        <v>0</v>
      </c>
      <c r="J33" s="35"/>
      <c r="O33" s="41">
        <f>I33*0.21</f>
        <v>0</v>
      </c>
      <c r="P33">
        <v>3</v>
      </c>
    </row>
    <row r="34">
      <c r="A34" s="35" t="s">
        <v>124</v>
      </c>
      <c r="B34" s="42"/>
      <c r="C34" s="43"/>
      <c r="D34" s="43"/>
      <c r="E34" s="37" t="s">
        <v>1119</v>
      </c>
      <c r="F34" s="43"/>
      <c r="G34" s="43"/>
      <c r="H34" s="43"/>
      <c r="I34" s="43"/>
      <c r="J34" s="44"/>
    </row>
    <row r="35" ht="188.5">
      <c r="A35" s="35" t="s">
        <v>126</v>
      </c>
      <c r="B35" s="42"/>
      <c r="C35" s="43"/>
      <c r="D35" s="43"/>
      <c r="E35" s="45" t="s">
        <v>1120</v>
      </c>
      <c r="F35" s="43"/>
      <c r="G35" s="43"/>
      <c r="H35" s="43"/>
      <c r="I35" s="43"/>
      <c r="J35" s="44"/>
    </row>
    <row r="36" ht="101.5">
      <c r="A36" s="35" t="s">
        <v>128</v>
      </c>
      <c r="B36" s="42"/>
      <c r="C36" s="43"/>
      <c r="D36" s="43"/>
      <c r="E36" s="37" t="s">
        <v>1059</v>
      </c>
      <c r="F36" s="43"/>
      <c r="G36" s="43"/>
      <c r="H36" s="43"/>
      <c r="I36" s="43"/>
      <c r="J36" s="44"/>
    </row>
    <row r="37" ht="29">
      <c r="A37" s="35" t="s">
        <v>119</v>
      </c>
      <c r="B37" s="35">
        <v>8</v>
      </c>
      <c r="C37" s="36" t="s">
        <v>1121</v>
      </c>
      <c r="D37" s="35" t="s">
        <v>168</v>
      </c>
      <c r="E37" s="37" t="s">
        <v>1122</v>
      </c>
      <c r="F37" s="38" t="s">
        <v>237</v>
      </c>
      <c r="G37" s="39">
        <v>130.19999999999999</v>
      </c>
      <c r="H37" s="40">
        <v>0</v>
      </c>
      <c r="I37" s="40">
        <f>ROUND(G37*H37,P4)</f>
        <v>0</v>
      </c>
      <c r="J37" s="35"/>
      <c r="O37" s="41">
        <f>I37*0.21</f>
        <v>0</v>
      </c>
      <c r="P37">
        <v>3</v>
      </c>
    </row>
    <row r="38">
      <c r="A38" s="35" t="s">
        <v>124</v>
      </c>
      <c r="B38" s="42"/>
      <c r="C38" s="43"/>
      <c r="D38" s="43"/>
      <c r="E38" s="37" t="s">
        <v>1123</v>
      </c>
      <c r="F38" s="43"/>
      <c r="G38" s="43"/>
      <c r="H38" s="43"/>
      <c r="I38" s="43"/>
      <c r="J38" s="44"/>
    </row>
    <row r="39">
      <c r="A39" s="35" t="s">
        <v>126</v>
      </c>
      <c r="B39" s="42"/>
      <c r="C39" s="43"/>
      <c r="D39" s="43"/>
      <c r="E39" s="45" t="s">
        <v>1124</v>
      </c>
      <c r="F39" s="43"/>
      <c r="G39" s="43"/>
      <c r="H39" s="43"/>
      <c r="I39" s="43"/>
      <c r="J39" s="44"/>
    </row>
    <row r="40" ht="101.5">
      <c r="A40" s="35" t="s">
        <v>128</v>
      </c>
      <c r="B40" s="42"/>
      <c r="C40" s="43"/>
      <c r="D40" s="43"/>
      <c r="E40" s="37" t="s">
        <v>1059</v>
      </c>
      <c r="F40" s="43"/>
      <c r="G40" s="43"/>
      <c r="H40" s="43"/>
      <c r="I40" s="43"/>
      <c r="J40" s="44"/>
    </row>
    <row r="41">
      <c r="A41" s="35" t="s">
        <v>119</v>
      </c>
      <c r="B41" s="35">
        <v>9</v>
      </c>
      <c r="C41" s="36" t="s">
        <v>1060</v>
      </c>
      <c r="D41" s="35" t="s">
        <v>121</v>
      </c>
      <c r="E41" s="37" t="s">
        <v>1061</v>
      </c>
      <c r="F41" s="38" t="s">
        <v>200</v>
      </c>
      <c r="G41" s="39">
        <v>47.799999999999997</v>
      </c>
      <c r="H41" s="40">
        <v>0</v>
      </c>
      <c r="I41" s="40">
        <f>ROUND(G41*H41,P4)</f>
        <v>0</v>
      </c>
      <c r="J41" s="35"/>
      <c r="O41" s="41">
        <f>I41*0.21</f>
        <v>0</v>
      </c>
      <c r="P41">
        <v>3</v>
      </c>
    </row>
    <row r="42">
      <c r="A42" s="35" t="s">
        <v>124</v>
      </c>
      <c r="B42" s="42"/>
      <c r="C42" s="43"/>
      <c r="D42" s="43"/>
      <c r="E42" s="37" t="s">
        <v>1062</v>
      </c>
      <c r="F42" s="43"/>
      <c r="G42" s="43"/>
      <c r="H42" s="43"/>
      <c r="I42" s="43"/>
      <c r="J42" s="44"/>
    </row>
    <row r="43">
      <c r="A43" s="35" t="s">
        <v>126</v>
      </c>
      <c r="B43" s="42"/>
      <c r="C43" s="43"/>
      <c r="D43" s="43"/>
      <c r="E43" s="45" t="s">
        <v>1116</v>
      </c>
      <c r="F43" s="43"/>
      <c r="G43" s="43"/>
      <c r="H43" s="43"/>
      <c r="I43" s="43"/>
      <c r="J43" s="44"/>
    </row>
    <row r="44" ht="101.5">
      <c r="A44" s="35" t="s">
        <v>128</v>
      </c>
      <c r="B44" s="42"/>
      <c r="C44" s="43"/>
      <c r="D44" s="43"/>
      <c r="E44" s="37" t="s">
        <v>1059</v>
      </c>
      <c r="F44" s="43"/>
      <c r="G44" s="43"/>
      <c r="H44" s="43"/>
      <c r="I44" s="43"/>
      <c r="J44" s="44"/>
    </row>
    <row r="45">
      <c r="A45" s="35" t="s">
        <v>119</v>
      </c>
      <c r="B45" s="35">
        <v>10</v>
      </c>
      <c r="C45" s="36" t="s">
        <v>1125</v>
      </c>
      <c r="D45" s="35" t="s">
        <v>121</v>
      </c>
      <c r="E45" s="37" t="s">
        <v>1126</v>
      </c>
      <c r="F45" s="38" t="s">
        <v>206</v>
      </c>
      <c r="G45" s="39">
        <v>24</v>
      </c>
      <c r="H45" s="40">
        <v>0</v>
      </c>
      <c r="I45" s="40">
        <f>ROUND(G45*H45,P4)</f>
        <v>0</v>
      </c>
      <c r="J45" s="35"/>
      <c r="O45" s="41">
        <f>I45*0.21</f>
        <v>0</v>
      </c>
      <c r="P45">
        <v>3</v>
      </c>
    </row>
    <row r="46">
      <c r="A46" s="35" t="s">
        <v>124</v>
      </c>
      <c r="B46" s="42"/>
      <c r="C46" s="43"/>
      <c r="D46" s="43"/>
      <c r="E46" s="37" t="s">
        <v>1126</v>
      </c>
      <c r="F46" s="43"/>
      <c r="G46" s="43"/>
      <c r="H46" s="43"/>
      <c r="I46" s="43"/>
      <c r="J46" s="44"/>
    </row>
    <row r="47">
      <c r="A47" s="35" t="s">
        <v>126</v>
      </c>
      <c r="B47" s="42"/>
      <c r="C47" s="43"/>
      <c r="D47" s="43"/>
      <c r="E47" s="45" t="s">
        <v>1127</v>
      </c>
      <c r="F47" s="43"/>
      <c r="G47" s="43"/>
      <c r="H47" s="43"/>
      <c r="I47" s="43"/>
      <c r="J47" s="44"/>
    </row>
    <row r="48" ht="72.5">
      <c r="A48" s="35" t="s">
        <v>128</v>
      </c>
      <c r="B48" s="46"/>
      <c r="C48" s="47"/>
      <c r="D48" s="47"/>
      <c r="E48" s="37" t="s">
        <v>1128</v>
      </c>
      <c r="F48" s="47"/>
      <c r="G48" s="47"/>
      <c r="H48" s="47"/>
      <c r="I48" s="47"/>
      <c r="J48"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29</v>
      </c>
      <c r="I3" s="23">
        <f>SUMIFS(I8:I28,A8:A28,"SD")</f>
        <v>0</v>
      </c>
      <c r="J3" s="17"/>
      <c r="O3">
        <v>0</v>
      </c>
      <c r="P3">
        <v>2</v>
      </c>
    </row>
    <row r="4">
      <c r="A4" s="3" t="s">
        <v>103</v>
      </c>
      <c r="B4" s="18" t="s">
        <v>104</v>
      </c>
      <c r="C4" s="19" t="s">
        <v>29</v>
      </c>
      <c r="D4" s="20"/>
      <c r="E4" s="21" t="s">
        <v>30</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233</v>
      </c>
      <c r="D8" s="32"/>
      <c r="E8" s="29" t="s">
        <v>234</v>
      </c>
      <c r="F8" s="32"/>
      <c r="G8" s="32"/>
      <c r="H8" s="32"/>
      <c r="I8" s="33">
        <f>SUMIFS(I9:I28,A9:A28,"P")</f>
        <v>0</v>
      </c>
      <c r="J8" s="34"/>
    </row>
    <row r="9" ht="29">
      <c r="A9" s="35" t="s">
        <v>119</v>
      </c>
      <c r="B9" s="35">
        <v>1</v>
      </c>
      <c r="C9" s="36" t="s">
        <v>1102</v>
      </c>
      <c r="D9" s="35" t="s">
        <v>121</v>
      </c>
      <c r="E9" s="37" t="s">
        <v>1103</v>
      </c>
      <c r="F9" s="38" t="s">
        <v>206</v>
      </c>
      <c r="G9" s="39">
        <v>33</v>
      </c>
      <c r="H9" s="40">
        <v>0</v>
      </c>
      <c r="I9" s="40">
        <f>ROUND(G9*H9,P4)</f>
        <v>0</v>
      </c>
      <c r="J9" s="35"/>
      <c r="O9" s="41">
        <f>I9*0.21</f>
        <v>0</v>
      </c>
      <c r="P9">
        <v>3</v>
      </c>
    </row>
    <row r="10">
      <c r="A10" s="35" t="s">
        <v>124</v>
      </c>
      <c r="B10" s="42"/>
      <c r="C10" s="43"/>
      <c r="D10" s="43"/>
      <c r="E10" s="37" t="s">
        <v>1104</v>
      </c>
      <c r="F10" s="43"/>
      <c r="G10" s="43"/>
      <c r="H10" s="43"/>
      <c r="I10" s="43"/>
      <c r="J10" s="44"/>
    </row>
    <row r="11" ht="203">
      <c r="A11" s="35" t="s">
        <v>126</v>
      </c>
      <c r="B11" s="42"/>
      <c r="C11" s="43"/>
      <c r="D11" s="43"/>
      <c r="E11" s="45" t="s">
        <v>1129</v>
      </c>
      <c r="F11" s="43"/>
      <c r="G11" s="43"/>
      <c r="H11" s="43"/>
      <c r="I11" s="43"/>
      <c r="J11" s="44"/>
    </row>
    <row r="12" ht="58">
      <c r="A12" s="35" t="s">
        <v>128</v>
      </c>
      <c r="B12" s="42"/>
      <c r="C12" s="43"/>
      <c r="D12" s="43"/>
      <c r="E12" s="37" t="s">
        <v>1106</v>
      </c>
      <c r="F12" s="43"/>
      <c r="G12" s="43"/>
      <c r="H12" s="43"/>
      <c r="I12" s="43"/>
      <c r="J12" s="44"/>
    </row>
    <row r="13" ht="29">
      <c r="A13" s="35" t="s">
        <v>119</v>
      </c>
      <c r="B13" s="35">
        <v>2</v>
      </c>
      <c r="C13" s="36" t="s">
        <v>259</v>
      </c>
      <c r="D13" s="35" t="s">
        <v>121</v>
      </c>
      <c r="E13" s="37" t="s">
        <v>260</v>
      </c>
      <c r="F13" s="38" t="s">
        <v>206</v>
      </c>
      <c r="G13" s="39">
        <v>25</v>
      </c>
      <c r="H13" s="40">
        <v>0</v>
      </c>
      <c r="I13" s="40">
        <f>ROUND(G13*H13,P4)</f>
        <v>0</v>
      </c>
      <c r="J13" s="35"/>
      <c r="O13" s="41">
        <f>I13*0.21</f>
        <v>0</v>
      </c>
      <c r="P13">
        <v>3</v>
      </c>
    </row>
    <row r="14">
      <c r="A14" s="35" t="s">
        <v>124</v>
      </c>
      <c r="B14" s="42"/>
      <c r="C14" s="43"/>
      <c r="D14" s="43"/>
      <c r="E14" s="37" t="s">
        <v>261</v>
      </c>
      <c r="F14" s="43"/>
      <c r="G14" s="43"/>
      <c r="H14" s="43"/>
      <c r="I14" s="43"/>
      <c r="J14" s="44"/>
    </row>
    <row r="15">
      <c r="A15" s="35" t="s">
        <v>126</v>
      </c>
      <c r="B15" s="42"/>
      <c r="C15" s="43"/>
      <c r="D15" s="43"/>
      <c r="E15" s="45" t="s">
        <v>788</v>
      </c>
      <c r="F15" s="43"/>
      <c r="G15" s="43"/>
      <c r="H15" s="43"/>
      <c r="I15" s="43"/>
      <c r="J15" s="44"/>
    </row>
    <row r="16" ht="87">
      <c r="A16" s="35" t="s">
        <v>128</v>
      </c>
      <c r="B16" s="42"/>
      <c r="C16" s="43"/>
      <c r="D16" s="43"/>
      <c r="E16" s="37" t="s">
        <v>262</v>
      </c>
      <c r="F16" s="43"/>
      <c r="G16" s="43"/>
      <c r="H16" s="43"/>
      <c r="I16" s="43"/>
      <c r="J16" s="44"/>
    </row>
    <row r="17" ht="29">
      <c r="A17" s="35" t="s">
        <v>119</v>
      </c>
      <c r="B17" s="35">
        <v>3</v>
      </c>
      <c r="C17" s="36" t="s">
        <v>1055</v>
      </c>
      <c r="D17" s="35"/>
      <c r="E17" s="37" t="s">
        <v>1056</v>
      </c>
      <c r="F17" s="38" t="s">
        <v>200</v>
      </c>
      <c r="G17" s="39">
        <v>10.1</v>
      </c>
      <c r="H17" s="40">
        <v>0</v>
      </c>
      <c r="I17" s="40">
        <f>ROUND(G17*H17,P4)</f>
        <v>0</v>
      </c>
      <c r="J17" s="35"/>
      <c r="O17" s="41">
        <f>I17*0.21</f>
        <v>0</v>
      </c>
      <c r="P17">
        <v>3</v>
      </c>
    </row>
    <row r="18">
      <c r="A18" s="35" t="s">
        <v>124</v>
      </c>
      <c r="B18" s="42"/>
      <c r="C18" s="43"/>
      <c r="D18" s="43"/>
      <c r="E18" s="37" t="s">
        <v>1057</v>
      </c>
      <c r="F18" s="43"/>
      <c r="G18" s="43"/>
      <c r="H18" s="43"/>
      <c r="I18" s="43"/>
      <c r="J18" s="44"/>
    </row>
    <row r="19">
      <c r="A19" s="35" t="s">
        <v>126</v>
      </c>
      <c r="B19" s="42"/>
      <c r="C19" s="43"/>
      <c r="D19" s="43"/>
      <c r="E19" s="45" t="s">
        <v>1130</v>
      </c>
      <c r="F19" s="43"/>
      <c r="G19" s="43"/>
      <c r="H19" s="43"/>
      <c r="I19" s="43"/>
      <c r="J19" s="44"/>
    </row>
    <row r="20" ht="101.5">
      <c r="A20" s="35" t="s">
        <v>128</v>
      </c>
      <c r="B20" s="42"/>
      <c r="C20" s="43"/>
      <c r="D20" s="43"/>
      <c r="E20" s="37" t="s">
        <v>1059</v>
      </c>
      <c r="F20" s="43"/>
      <c r="G20" s="43"/>
      <c r="H20" s="43"/>
      <c r="I20" s="43"/>
      <c r="J20" s="44"/>
    </row>
    <row r="21" ht="29">
      <c r="A21" s="35" t="s">
        <v>119</v>
      </c>
      <c r="B21" s="35">
        <v>4</v>
      </c>
      <c r="C21" s="36" t="s">
        <v>1117</v>
      </c>
      <c r="D21" s="35" t="s">
        <v>121</v>
      </c>
      <c r="E21" s="37" t="s">
        <v>1118</v>
      </c>
      <c r="F21" s="38" t="s">
        <v>200</v>
      </c>
      <c r="G21" s="39">
        <v>10.1</v>
      </c>
      <c r="H21" s="40">
        <v>0</v>
      </c>
      <c r="I21" s="40">
        <f>ROUND(G21*H21,P4)</f>
        <v>0</v>
      </c>
      <c r="J21" s="35"/>
      <c r="O21" s="41">
        <f>I21*0.21</f>
        <v>0</v>
      </c>
      <c r="P21">
        <v>3</v>
      </c>
    </row>
    <row r="22">
      <c r="A22" s="35" t="s">
        <v>124</v>
      </c>
      <c r="B22" s="42"/>
      <c r="C22" s="43"/>
      <c r="D22" s="43"/>
      <c r="E22" s="37" t="s">
        <v>1119</v>
      </c>
      <c r="F22" s="43"/>
      <c r="G22" s="43"/>
      <c r="H22" s="43"/>
      <c r="I22" s="43"/>
      <c r="J22" s="44"/>
    </row>
    <row r="23">
      <c r="A23" s="35" t="s">
        <v>126</v>
      </c>
      <c r="B23" s="42"/>
      <c r="C23" s="43"/>
      <c r="D23" s="43"/>
      <c r="E23" s="45" t="s">
        <v>1131</v>
      </c>
      <c r="F23" s="43"/>
      <c r="G23" s="43"/>
      <c r="H23" s="43"/>
      <c r="I23" s="43"/>
      <c r="J23" s="44"/>
    </row>
    <row r="24" ht="101.5">
      <c r="A24" s="35" t="s">
        <v>128</v>
      </c>
      <c r="B24" s="42"/>
      <c r="C24" s="43"/>
      <c r="D24" s="43"/>
      <c r="E24" s="37" t="s">
        <v>1059</v>
      </c>
      <c r="F24" s="43"/>
      <c r="G24" s="43"/>
      <c r="H24" s="43"/>
      <c r="I24" s="43"/>
      <c r="J24" s="44"/>
    </row>
    <row r="25">
      <c r="A25" s="35" t="s">
        <v>119</v>
      </c>
      <c r="B25" s="35">
        <v>5</v>
      </c>
      <c r="C25" s="36" t="s">
        <v>1132</v>
      </c>
      <c r="D25" s="35" t="s">
        <v>121</v>
      </c>
      <c r="E25" s="37" t="s">
        <v>1133</v>
      </c>
      <c r="F25" s="38" t="s">
        <v>206</v>
      </c>
      <c r="G25" s="39">
        <v>1</v>
      </c>
      <c r="H25" s="40">
        <v>0</v>
      </c>
      <c r="I25" s="40">
        <f>ROUND(G25*H25,P4)</f>
        <v>0</v>
      </c>
      <c r="J25" s="35"/>
      <c r="O25" s="41">
        <f>I25*0.21</f>
        <v>0</v>
      </c>
      <c r="P25">
        <v>3</v>
      </c>
    </row>
    <row r="26">
      <c r="A26" s="35" t="s">
        <v>124</v>
      </c>
      <c r="B26" s="42"/>
      <c r="C26" s="43"/>
      <c r="D26" s="43"/>
      <c r="E26" s="37" t="s">
        <v>1134</v>
      </c>
      <c r="F26" s="43"/>
      <c r="G26" s="43"/>
      <c r="H26" s="43"/>
      <c r="I26" s="43"/>
      <c r="J26" s="44"/>
    </row>
    <row r="27">
      <c r="A27" s="35" t="s">
        <v>126</v>
      </c>
      <c r="B27" s="42"/>
      <c r="C27" s="43"/>
      <c r="D27" s="43"/>
      <c r="E27" s="45" t="s">
        <v>135</v>
      </c>
      <c r="F27" s="43"/>
      <c r="G27" s="43"/>
      <c r="H27" s="43"/>
      <c r="I27" s="43"/>
      <c r="J27" s="44"/>
    </row>
    <row r="28" ht="72.5">
      <c r="A28" s="35" t="s">
        <v>128</v>
      </c>
      <c r="B28" s="46"/>
      <c r="C28" s="47"/>
      <c r="D28" s="47"/>
      <c r="E28" s="37" t="s">
        <v>1135</v>
      </c>
      <c r="F28" s="47"/>
      <c r="G28" s="47"/>
      <c r="H28" s="47"/>
      <c r="I28" s="47"/>
      <c r="J28"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31</v>
      </c>
      <c r="I3" s="23">
        <f>SUMIFS(I8:I32,A8:A32,"SD")</f>
        <v>0</v>
      </c>
      <c r="J3" s="17"/>
      <c r="O3">
        <v>0</v>
      </c>
      <c r="P3">
        <v>2</v>
      </c>
    </row>
    <row r="4">
      <c r="A4" s="3" t="s">
        <v>103</v>
      </c>
      <c r="B4" s="18" t="s">
        <v>104</v>
      </c>
      <c r="C4" s="19" t="s">
        <v>31</v>
      </c>
      <c r="D4" s="20"/>
      <c r="E4" s="21" t="s">
        <v>32</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233</v>
      </c>
      <c r="D8" s="32"/>
      <c r="E8" s="29" t="s">
        <v>234</v>
      </c>
      <c r="F8" s="32"/>
      <c r="G8" s="32"/>
      <c r="H8" s="32"/>
      <c r="I8" s="33">
        <f>SUMIFS(I9:I32,A9:A32,"P")</f>
        <v>0</v>
      </c>
      <c r="J8" s="34"/>
    </row>
    <row r="9" ht="29">
      <c r="A9" s="35" t="s">
        <v>119</v>
      </c>
      <c r="B9" s="35">
        <v>1</v>
      </c>
      <c r="C9" s="36" t="s">
        <v>1102</v>
      </c>
      <c r="D9" s="35" t="s">
        <v>121</v>
      </c>
      <c r="E9" s="37" t="s">
        <v>1103</v>
      </c>
      <c r="F9" s="38" t="s">
        <v>206</v>
      </c>
      <c r="G9" s="39">
        <v>25</v>
      </c>
      <c r="H9" s="40">
        <v>0</v>
      </c>
      <c r="I9" s="40">
        <f>ROUND(G9*H9,P4)</f>
        <v>0</v>
      </c>
      <c r="J9" s="35"/>
      <c r="O9" s="41">
        <f>I9*0.21</f>
        <v>0</v>
      </c>
      <c r="P9">
        <v>3</v>
      </c>
    </row>
    <row r="10">
      <c r="A10" s="35" t="s">
        <v>124</v>
      </c>
      <c r="B10" s="42"/>
      <c r="C10" s="43"/>
      <c r="D10" s="43"/>
      <c r="E10" s="37" t="s">
        <v>1104</v>
      </c>
      <c r="F10" s="43"/>
      <c r="G10" s="43"/>
      <c r="H10" s="43"/>
      <c r="I10" s="43"/>
      <c r="J10" s="44"/>
    </row>
    <row r="11" ht="203">
      <c r="A11" s="35" t="s">
        <v>126</v>
      </c>
      <c r="B11" s="42"/>
      <c r="C11" s="43"/>
      <c r="D11" s="43"/>
      <c r="E11" s="45" t="s">
        <v>1136</v>
      </c>
      <c r="F11" s="43"/>
      <c r="G11" s="43"/>
      <c r="H11" s="43"/>
      <c r="I11" s="43"/>
      <c r="J11" s="44"/>
    </row>
    <row r="12" ht="58">
      <c r="A12" s="35" t="s">
        <v>128</v>
      </c>
      <c r="B12" s="42"/>
      <c r="C12" s="43"/>
      <c r="D12" s="43"/>
      <c r="E12" s="37" t="s">
        <v>1106</v>
      </c>
      <c r="F12" s="43"/>
      <c r="G12" s="43"/>
      <c r="H12" s="43"/>
      <c r="I12" s="43"/>
      <c r="J12" s="44"/>
    </row>
    <row r="13">
      <c r="A13" s="35" t="s">
        <v>119</v>
      </c>
      <c r="B13" s="35">
        <v>2</v>
      </c>
      <c r="C13" s="36" t="s">
        <v>1137</v>
      </c>
      <c r="D13" s="35" t="s">
        <v>121</v>
      </c>
      <c r="E13" s="37" t="s">
        <v>1138</v>
      </c>
      <c r="F13" s="38" t="s">
        <v>200</v>
      </c>
      <c r="G13" s="39">
        <v>7</v>
      </c>
      <c r="H13" s="40">
        <v>0</v>
      </c>
      <c r="I13" s="40">
        <f>ROUND(G13*H13,P4)</f>
        <v>0</v>
      </c>
      <c r="J13" s="35"/>
      <c r="O13" s="41">
        <f>I13*0.21</f>
        <v>0</v>
      </c>
      <c r="P13">
        <v>3</v>
      </c>
    </row>
    <row r="14">
      <c r="A14" s="35" t="s">
        <v>124</v>
      </c>
      <c r="B14" s="42"/>
      <c r="C14" s="43"/>
      <c r="D14" s="43"/>
      <c r="E14" s="37" t="s">
        <v>1139</v>
      </c>
      <c r="F14" s="43"/>
      <c r="G14" s="43"/>
      <c r="H14" s="43"/>
      <c r="I14" s="43"/>
      <c r="J14" s="44"/>
    </row>
    <row r="15">
      <c r="A15" s="35" t="s">
        <v>126</v>
      </c>
      <c r="B15" s="42"/>
      <c r="C15" s="43"/>
      <c r="D15" s="43"/>
      <c r="E15" s="45" t="s">
        <v>1140</v>
      </c>
      <c r="F15" s="43"/>
      <c r="G15" s="43"/>
      <c r="H15" s="43"/>
      <c r="I15" s="43"/>
      <c r="J15" s="44"/>
    </row>
    <row r="16" ht="58">
      <c r="A16" s="35" t="s">
        <v>128</v>
      </c>
      <c r="B16" s="42"/>
      <c r="C16" s="43"/>
      <c r="D16" s="43"/>
      <c r="E16" s="37" t="s">
        <v>1106</v>
      </c>
      <c r="F16" s="43"/>
      <c r="G16" s="43"/>
      <c r="H16" s="43"/>
      <c r="I16" s="43"/>
      <c r="J16" s="44"/>
    </row>
    <row r="17" ht="29">
      <c r="A17" s="35" t="s">
        <v>119</v>
      </c>
      <c r="B17" s="35">
        <v>3</v>
      </c>
      <c r="C17" s="36" t="s">
        <v>259</v>
      </c>
      <c r="D17" s="35" t="s">
        <v>121</v>
      </c>
      <c r="E17" s="37" t="s">
        <v>260</v>
      </c>
      <c r="F17" s="38" t="s">
        <v>206</v>
      </c>
      <c r="G17" s="39">
        <v>20</v>
      </c>
      <c r="H17" s="40">
        <v>0</v>
      </c>
      <c r="I17" s="40">
        <f>ROUND(G17*H17,P4)</f>
        <v>0</v>
      </c>
      <c r="J17" s="35"/>
      <c r="O17" s="41">
        <f>I17*0.21</f>
        <v>0</v>
      </c>
      <c r="P17">
        <v>3</v>
      </c>
    </row>
    <row r="18">
      <c r="A18" s="35" t="s">
        <v>124</v>
      </c>
      <c r="B18" s="42"/>
      <c r="C18" s="43"/>
      <c r="D18" s="43"/>
      <c r="E18" s="37" t="s">
        <v>261</v>
      </c>
      <c r="F18" s="43"/>
      <c r="G18" s="43"/>
      <c r="H18" s="43"/>
      <c r="I18" s="43"/>
      <c r="J18" s="44"/>
    </row>
    <row r="19">
      <c r="A19" s="35" t="s">
        <v>126</v>
      </c>
      <c r="B19" s="42"/>
      <c r="C19" s="43"/>
      <c r="D19" s="43"/>
      <c r="E19" s="45" t="s">
        <v>994</v>
      </c>
      <c r="F19" s="43"/>
      <c r="G19" s="43"/>
      <c r="H19" s="43"/>
      <c r="I19" s="43"/>
      <c r="J19" s="44"/>
    </row>
    <row r="20" ht="87">
      <c r="A20" s="35" t="s">
        <v>128</v>
      </c>
      <c r="B20" s="42"/>
      <c r="C20" s="43"/>
      <c r="D20" s="43"/>
      <c r="E20" s="37" t="s">
        <v>262</v>
      </c>
      <c r="F20" s="43"/>
      <c r="G20" s="43"/>
      <c r="H20" s="43"/>
      <c r="I20" s="43"/>
      <c r="J20" s="44"/>
    </row>
    <row r="21">
      <c r="A21" s="35" t="s">
        <v>119</v>
      </c>
      <c r="B21" s="35">
        <v>4</v>
      </c>
      <c r="C21" s="36" t="s">
        <v>1111</v>
      </c>
      <c r="D21" s="35" t="s">
        <v>121</v>
      </c>
      <c r="E21" s="37" t="s">
        <v>1112</v>
      </c>
      <c r="F21" s="38" t="s">
        <v>206</v>
      </c>
      <c r="G21" s="39">
        <v>2</v>
      </c>
      <c r="H21" s="40">
        <v>0</v>
      </c>
      <c r="I21" s="40">
        <f>ROUND(G21*H21,P4)</f>
        <v>0</v>
      </c>
      <c r="J21" s="35"/>
      <c r="O21" s="41">
        <f>I21*0.21</f>
        <v>0</v>
      </c>
      <c r="P21">
        <v>3</v>
      </c>
    </row>
    <row r="22">
      <c r="A22" s="35" t="s">
        <v>124</v>
      </c>
      <c r="B22" s="42"/>
      <c r="C22" s="43"/>
      <c r="D22" s="43"/>
      <c r="E22" s="37" t="s">
        <v>1113</v>
      </c>
      <c r="F22" s="43"/>
      <c r="G22" s="43"/>
      <c r="H22" s="43"/>
      <c r="I22" s="43"/>
      <c r="J22" s="44"/>
    </row>
    <row r="23">
      <c r="A23" s="35" t="s">
        <v>126</v>
      </c>
      <c r="B23" s="42"/>
      <c r="C23" s="43"/>
      <c r="D23" s="43"/>
      <c r="E23" s="45" t="s">
        <v>258</v>
      </c>
      <c r="F23" s="43"/>
      <c r="G23" s="43"/>
      <c r="H23" s="43"/>
      <c r="I23" s="43"/>
      <c r="J23" s="44"/>
    </row>
    <row r="24" ht="87">
      <c r="A24" s="35" t="s">
        <v>128</v>
      </c>
      <c r="B24" s="42"/>
      <c r="C24" s="43"/>
      <c r="D24" s="43"/>
      <c r="E24" s="37" t="s">
        <v>262</v>
      </c>
      <c r="F24" s="43"/>
      <c r="G24" s="43"/>
      <c r="H24" s="43"/>
      <c r="I24" s="43"/>
      <c r="J24" s="44"/>
    </row>
    <row r="25" ht="29">
      <c r="A25" s="35" t="s">
        <v>119</v>
      </c>
      <c r="B25" s="35">
        <v>5</v>
      </c>
      <c r="C25" s="36" t="s">
        <v>1055</v>
      </c>
      <c r="D25" s="35" t="s">
        <v>131</v>
      </c>
      <c r="E25" s="37" t="s">
        <v>1056</v>
      </c>
      <c r="F25" s="38" t="s">
        <v>200</v>
      </c>
      <c r="G25" s="39">
        <v>164.59999999999999</v>
      </c>
      <c r="H25" s="40">
        <v>0</v>
      </c>
      <c r="I25" s="40">
        <f>ROUND(G25*H25,P4)</f>
        <v>0</v>
      </c>
      <c r="J25" s="35"/>
      <c r="O25" s="41">
        <f>I25*0.21</f>
        <v>0</v>
      </c>
      <c r="P25">
        <v>3</v>
      </c>
    </row>
    <row r="26">
      <c r="A26" s="35" t="s">
        <v>124</v>
      </c>
      <c r="B26" s="42"/>
      <c r="C26" s="43"/>
      <c r="D26" s="43"/>
      <c r="E26" s="37" t="s">
        <v>1057</v>
      </c>
      <c r="F26" s="43"/>
      <c r="G26" s="43"/>
      <c r="H26" s="43"/>
      <c r="I26" s="43"/>
      <c r="J26" s="44"/>
    </row>
    <row r="27">
      <c r="A27" s="35" t="s">
        <v>126</v>
      </c>
      <c r="B27" s="42"/>
      <c r="C27" s="43"/>
      <c r="D27" s="43"/>
      <c r="E27" s="45" t="s">
        <v>1141</v>
      </c>
      <c r="F27" s="43"/>
      <c r="G27" s="43"/>
      <c r="H27" s="43"/>
      <c r="I27" s="43"/>
      <c r="J27" s="44"/>
    </row>
    <row r="28" ht="101.5">
      <c r="A28" s="35" t="s">
        <v>128</v>
      </c>
      <c r="B28" s="42"/>
      <c r="C28" s="43"/>
      <c r="D28" s="43"/>
      <c r="E28" s="37" t="s">
        <v>1059</v>
      </c>
      <c r="F28" s="43"/>
      <c r="G28" s="43"/>
      <c r="H28" s="43"/>
      <c r="I28" s="43"/>
      <c r="J28" s="44"/>
    </row>
    <row r="29">
      <c r="A29" s="35" t="s">
        <v>119</v>
      </c>
      <c r="B29" s="35">
        <v>6</v>
      </c>
      <c r="C29" s="36" t="s">
        <v>1060</v>
      </c>
      <c r="D29" s="35" t="s">
        <v>121</v>
      </c>
      <c r="E29" s="37" t="s">
        <v>1061</v>
      </c>
      <c r="F29" s="38" t="s">
        <v>200</v>
      </c>
      <c r="G29" s="39">
        <v>164.59999999999999</v>
      </c>
      <c r="H29" s="40">
        <v>0</v>
      </c>
      <c r="I29" s="40">
        <f>ROUND(G29*H29,P4)</f>
        <v>0</v>
      </c>
      <c r="J29" s="35"/>
      <c r="O29" s="41">
        <f>I29*0.21</f>
        <v>0</v>
      </c>
      <c r="P29">
        <v>3</v>
      </c>
    </row>
    <row r="30">
      <c r="A30" s="35" t="s">
        <v>124</v>
      </c>
      <c r="B30" s="42"/>
      <c r="C30" s="43"/>
      <c r="D30" s="43"/>
      <c r="E30" s="37" t="s">
        <v>1062</v>
      </c>
      <c r="F30" s="43"/>
      <c r="G30" s="43"/>
      <c r="H30" s="43"/>
      <c r="I30" s="43"/>
      <c r="J30" s="44"/>
    </row>
    <row r="31" ht="58">
      <c r="A31" s="35" t="s">
        <v>126</v>
      </c>
      <c r="B31" s="42"/>
      <c r="C31" s="43"/>
      <c r="D31" s="43"/>
      <c r="E31" s="45" t="s">
        <v>1142</v>
      </c>
      <c r="F31" s="43"/>
      <c r="G31" s="43"/>
      <c r="H31" s="43"/>
      <c r="I31" s="43"/>
      <c r="J31" s="44"/>
    </row>
    <row r="32" ht="101.5">
      <c r="A32" s="35" t="s">
        <v>128</v>
      </c>
      <c r="B32" s="46"/>
      <c r="C32" s="47"/>
      <c r="D32" s="47"/>
      <c r="E32" s="37" t="s">
        <v>1059</v>
      </c>
      <c r="F32" s="47"/>
      <c r="G32" s="47"/>
      <c r="H32" s="47"/>
      <c r="I32" s="47"/>
      <c r="J3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33</v>
      </c>
      <c r="I3" s="23">
        <f>SUMIFS(I8:I24,A8:A24,"SD")</f>
        <v>0</v>
      </c>
      <c r="J3" s="17"/>
      <c r="O3">
        <v>0</v>
      </c>
      <c r="P3">
        <v>2</v>
      </c>
    </row>
    <row r="4">
      <c r="A4" s="3" t="s">
        <v>103</v>
      </c>
      <c r="B4" s="18" t="s">
        <v>104</v>
      </c>
      <c r="C4" s="19" t="s">
        <v>33</v>
      </c>
      <c r="D4" s="20"/>
      <c r="E4" s="21" t="s">
        <v>34</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233</v>
      </c>
      <c r="D8" s="32"/>
      <c r="E8" s="29" t="s">
        <v>234</v>
      </c>
      <c r="F8" s="32"/>
      <c r="G8" s="32"/>
      <c r="H8" s="32"/>
      <c r="I8" s="33">
        <f>SUMIFS(I9:I24,A9:A24,"P")</f>
        <v>0</v>
      </c>
      <c r="J8" s="34"/>
    </row>
    <row r="9" ht="29">
      <c r="A9" s="35" t="s">
        <v>119</v>
      </c>
      <c r="B9" s="35">
        <v>1</v>
      </c>
      <c r="C9" s="36" t="s">
        <v>1102</v>
      </c>
      <c r="D9" s="35" t="s">
        <v>121</v>
      </c>
      <c r="E9" s="37" t="s">
        <v>1103</v>
      </c>
      <c r="F9" s="38" t="s">
        <v>206</v>
      </c>
      <c r="G9" s="39">
        <v>46</v>
      </c>
      <c r="H9" s="40">
        <v>0</v>
      </c>
      <c r="I9" s="40">
        <f>ROUND(G9*H9,P4)</f>
        <v>0</v>
      </c>
      <c r="J9" s="35"/>
      <c r="O9" s="41">
        <f>I9*0.21</f>
        <v>0</v>
      </c>
      <c r="P9">
        <v>3</v>
      </c>
    </row>
    <row r="10">
      <c r="A10" s="35" t="s">
        <v>124</v>
      </c>
      <c r="B10" s="42"/>
      <c r="C10" s="43"/>
      <c r="D10" s="43"/>
      <c r="E10" s="37" t="s">
        <v>1104</v>
      </c>
      <c r="F10" s="43"/>
      <c r="G10" s="43"/>
      <c r="H10" s="43"/>
      <c r="I10" s="43"/>
      <c r="J10" s="44"/>
    </row>
    <row r="11" ht="188.5">
      <c r="A11" s="35" t="s">
        <v>126</v>
      </c>
      <c r="B11" s="42"/>
      <c r="C11" s="43"/>
      <c r="D11" s="43"/>
      <c r="E11" s="45" t="s">
        <v>1143</v>
      </c>
      <c r="F11" s="43"/>
      <c r="G11" s="43"/>
      <c r="H11" s="43"/>
      <c r="I11" s="43"/>
      <c r="J11" s="44"/>
    </row>
    <row r="12" ht="58">
      <c r="A12" s="35" t="s">
        <v>128</v>
      </c>
      <c r="B12" s="42"/>
      <c r="C12" s="43"/>
      <c r="D12" s="43"/>
      <c r="E12" s="37" t="s">
        <v>1106</v>
      </c>
      <c r="F12" s="43"/>
      <c r="G12" s="43"/>
      <c r="H12" s="43"/>
      <c r="I12" s="43"/>
      <c r="J12" s="44"/>
    </row>
    <row r="13" ht="29">
      <c r="A13" s="35" t="s">
        <v>119</v>
      </c>
      <c r="B13" s="35">
        <v>2</v>
      </c>
      <c r="C13" s="36" t="s">
        <v>259</v>
      </c>
      <c r="D13" s="35" t="s">
        <v>121</v>
      </c>
      <c r="E13" s="37" t="s">
        <v>260</v>
      </c>
      <c r="F13" s="38" t="s">
        <v>206</v>
      </c>
      <c r="G13" s="39">
        <v>27</v>
      </c>
      <c r="H13" s="40">
        <v>0</v>
      </c>
      <c r="I13" s="40">
        <f>ROUND(G13*H13,P4)</f>
        <v>0</v>
      </c>
      <c r="J13" s="35"/>
      <c r="O13" s="41">
        <f>I13*0.21</f>
        <v>0</v>
      </c>
      <c r="P13">
        <v>3</v>
      </c>
    </row>
    <row r="14">
      <c r="A14" s="35" t="s">
        <v>124</v>
      </c>
      <c r="B14" s="42"/>
      <c r="C14" s="43"/>
      <c r="D14" s="43"/>
      <c r="E14" s="37" t="s">
        <v>261</v>
      </c>
      <c r="F14" s="43"/>
      <c r="G14" s="43"/>
      <c r="H14" s="43"/>
      <c r="I14" s="43"/>
      <c r="J14" s="44"/>
    </row>
    <row r="15">
      <c r="A15" s="35" t="s">
        <v>126</v>
      </c>
      <c r="B15" s="42"/>
      <c r="C15" s="43"/>
      <c r="D15" s="43"/>
      <c r="E15" s="45" t="s">
        <v>1144</v>
      </c>
      <c r="F15" s="43"/>
      <c r="G15" s="43"/>
      <c r="H15" s="43"/>
      <c r="I15" s="43"/>
      <c r="J15" s="44"/>
    </row>
    <row r="16" ht="87">
      <c r="A16" s="35" t="s">
        <v>128</v>
      </c>
      <c r="B16" s="42"/>
      <c r="C16" s="43"/>
      <c r="D16" s="43"/>
      <c r="E16" s="37" t="s">
        <v>262</v>
      </c>
      <c r="F16" s="43"/>
      <c r="G16" s="43"/>
      <c r="H16" s="43"/>
      <c r="I16" s="43"/>
      <c r="J16" s="44"/>
    </row>
    <row r="17" ht="29">
      <c r="A17" s="35" t="s">
        <v>119</v>
      </c>
      <c r="B17" s="35">
        <v>3</v>
      </c>
      <c r="C17" s="36" t="s">
        <v>1055</v>
      </c>
      <c r="D17" s="35"/>
      <c r="E17" s="37" t="s">
        <v>1056</v>
      </c>
      <c r="F17" s="38" t="s">
        <v>200</v>
      </c>
      <c r="G17" s="39">
        <v>25.699999999999999</v>
      </c>
      <c r="H17" s="40">
        <v>0</v>
      </c>
      <c r="I17" s="40">
        <f>ROUND(G17*H17,P4)</f>
        <v>0</v>
      </c>
      <c r="J17" s="35"/>
      <c r="O17" s="41">
        <f>I17*0.21</f>
        <v>0</v>
      </c>
      <c r="P17">
        <v>3</v>
      </c>
    </row>
    <row r="18">
      <c r="A18" s="35" t="s">
        <v>124</v>
      </c>
      <c r="B18" s="42"/>
      <c r="C18" s="43"/>
      <c r="D18" s="43"/>
      <c r="E18" s="37" t="s">
        <v>1057</v>
      </c>
      <c r="F18" s="43"/>
      <c r="G18" s="43"/>
      <c r="H18" s="43"/>
      <c r="I18" s="43"/>
      <c r="J18" s="44"/>
    </row>
    <row r="19">
      <c r="A19" s="35" t="s">
        <v>126</v>
      </c>
      <c r="B19" s="42"/>
      <c r="C19" s="43"/>
      <c r="D19" s="43"/>
      <c r="E19" s="45" t="s">
        <v>1145</v>
      </c>
      <c r="F19" s="43"/>
      <c r="G19" s="43"/>
      <c r="H19" s="43"/>
      <c r="I19" s="43"/>
      <c r="J19" s="44"/>
    </row>
    <row r="20" ht="101.5">
      <c r="A20" s="35" t="s">
        <v>128</v>
      </c>
      <c r="B20" s="42"/>
      <c r="C20" s="43"/>
      <c r="D20" s="43"/>
      <c r="E20" s="37" t="s">
        <v>1059</v>
      </c>
      <c r="F20" s="43"/>
      <c r="G20" s="43"/>
      <c r="H20" s="43"/>
      <c r="I20" s="43"/>
      <c r="J20" s="44"/>
    </row>
    <row r="21" ht="29">
      <c r="A21" s="35" t="s">
        <v>119</v>
      </c>
      <c r="B21" s="35">
        <v>4</v>
      </c>
      <c r="C21" s="36" t="s">
        <v>1117</v>
      </c>
      <c r="D21" s="35" t="s">
        <v>121</v>
      </c>
      <c r="E21" s="37" t="s">
        <v>1118</v>
      </c>
      <c r="F21" s="38" t="s">
        <v>200</v>
      </c>
      <c r="G21" s="39">
        <v>25.699999999999999</v>
      </c>
      <c r="H21" s="40">
        <v>0</v>
      </c>
      <c r="I21" s="40">
        <f>ROUND(G21*H21,P4)</f>
        <v>0</v>
      </c>
      <c r="J21" s="35"/>
      <c r="O21" s="41">
        <f>I21*0.21</f>
        <v>0</v>
      </c>
      <c r="P21">
        <v>3</v>
      </c>
    </row>
    <row r="22">
      <c r="A22" s="35" t="s">
        <v>124</v>
      </c>
      <c r="B22" s="42"/>
      <c r="C22" s="43"/>
      <c r="D22" s="43"/>
      <c r="E22" s="37" t="s">
        <v>1119</v>
      </c>
      <c r="F22" s="43"/>
      <c r="G22" s="43"/>
      <c r="H22" s="43"/>
      <c r="I22" s="43"/>
      <c r="J22" s="44"/>
    </row>
    <row r="23" ht="87">
      <c r="A23" s="35" t="s">
        <v>126</v>
      </c>
      <c r="B23" s="42"/>
      <c r="C23" s="43"/>
      <c r="D23" s="43"/>
      <c r="E23" s="45" t="s">
        <v>1146</v>
      </c>
      <c r="F23" s="43"/>
      <c r="G23" s="43"/>
      <c r="H23" s="43"/>
      <c r="I23" s="43"/>
      <c r="J23" s="44"/>
    </row>
    <row r="24" ht="101.5">
      <c r="A24" s="35" t="s">
        <v>128</v>
      </c>
      <c r="B24" s="46"/>
      <c r="C24" s="47"/>
      <c r="D24" s="47"/>
      <c r="E24" s="37" t="s">
        <v>1059</v>
      </c>
      <c r="F24" s="47"/>
      <c r="G24" s="47"/>
      <c r="H24" s="47"/>
      <c r="I24" s="47"/>
      <c r="J24"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35</v>
      </c>
      <c r="I3" s="23">
        <f>SUMIFS(I8:I135,A8:A135,"SD")</f>
        <v>0</v>
      </c>
      <c r="J3" s="17"/>
      <c r="O3">
        <v>0</v>
      </c>
      <c r="P3">
        <v>2</v>
      </c>
    </row>
    <row r="4">
      <c r="A4" s="3" t="s">
        <v>103</v>
      </c>
      <c r="B4" s="18" t="s">
        <v>104</v>
      </c>
      <c r="C4" s="19" t="s">
        <v>35</v>
      </c>
      <c r="D4" s="20"/>
      <c r="E4" s="21" t="s">
        <v>36</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1147</v>
      </c>
      <c r="D9" s="35" t="s">
        <v>121</v>
      </c>
      <c r="E9" s="37" t="s">
        <v>291</v>
      </c>
      <c r="F9" s="38" t="s">
        <v>212</v>
      </c>
      <c r="G9" s="39">
        <v>1289.21</v>
      </c>
      <c r="H9" s="40">
        <v>0</v>
      </c>
      <c r="I9" s="40">
        <f>ROUND(G9*H9,P4)</f>
        <v>0</v>
      </c>
      <c r="J9" s="35"/>
      <c r="O9" s="41">
        <f>I9*0.21</f>
        <v>0</v>
      </c>
      <c r="P9">
        <v>3</v>
      </c>
    </row>
    <row r="10" ht="29">
      <c r="A10" s="35" t="s">
        <v>124</v>
      </c>
      <c r="B10" s="42"/>
      <c r="C10" s="43"/>
      <c r="D10" s="43"/>
      <c r="E10" s="37" t="s">
        <v>1148</v>
      </c>
      <c r="F10" s="43"/>
      <c r="G10" s="43"/>
      <c r="H10" s="43"/>
      <c r="I10" s="43"/>
      <c r="J10" s="44"/>
    </row>
    <row r="11" ht="29">
      <c r="A11" s="35" t="s">
        <v>126</v>
      </c>
      <c r="B11" s="42"/>
      <c r="C11" s="43"/>
      <c r="D11" s="43"/>
      <c r="E11" s="45" t="s">
        <v>1149</v>
      </c>
      <c r="F11" s="43"/>
      <c r="G11" s="43"/>
      <c r="H11" s="43"/>
      <c r="I11" s="43"/>
      <c r="J11" s="44"/>
    </row>
    <row r="12" ht="29">
      <c r="A12" s="35" t="s">
        <v>128</v>
      </c>
      <c r="B12" s="42"/>
      <c r="C12" s="43"/>
      <c r="D12" s="43"/>
      <c r="E12" s="37" t="s">
        <v>295</v>
      </c>
      <c r="F12" s="43"/>
      <c r="G12" s="43"/>
      <c r="H12" s="43"/>
      <c r="I12" s="43"/>
      <c r="J12" s="44"/>
    </row>
    <row r="13">
      <c r="A13" s="35" t="s">
        <v>119</v>
      </c>
      <c r="B13" s="35">
        <v>2</v>
      </c>
      <c r="C13" s="36" t="s">
        <v>1150</v>
      </c>
      <c r="D13" s="35" t="s">
        <v>121</v>
      </c>
      <c r="E13" s="37" t="s">
        <v>1151</v>
      </c>
      <c r="F13" s="38" t="s">
        <v>133</v>
      </c>
      <c r="G13" s="39">
        <v>1</v>
      </c>
      <c r="H13" s="40">
        <v>0</v>
      </c>
      <c r="I13" s="40">
        <f>ROUND(G13*H13,P4)</f>
        <v>0</v>
      </c>
      <c r="J13" s="35"/>
      <c r="O13" s="41">
        <f>I13*0.21</f>
        <v>0</v>
      </c>
      <c r="P13">
        <v>3</v>
      </c>
    </row>
    <row r="14">
      <c r="A14" s="35" t="s">
        <v>124</v>
      </c>
      <c r="B14" s="42"/>
      <c r="C14" s="43"/>
      <c r="D14" s="43"/>
      <c r="E14" s="37" t="s">
        <v>1152</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1153</v>
      </c>
      <c r="F16" s="43"/>
      <c r="G16" s="43"/>
      <c r="H16" s="43"/>
      <c r="I16" s="43"/>
      <c r="J16" s="44"/>
    </row>
    <row r="17">
      <c r="A17" s="35" t="s">
        <v>119</v>
      </c>
      <c r="B17" s="35">
        <v>3</v>
      </c>
      <c r="C17" s="36" t="s">
        <v>1154</v>
      </c>
      <c r="D17" s="35" t="s">
        <v>121</v>
      </c>
      <c r="E17" s="37" t="s">
        <v>173</v>
      </c>
      <c r="F17" s="38" t="s">
        <v>133</v>
      </c>
      <c r="G17" s="39">
        <v>1</v>
      </c>
      <c r="H17" s="40">
        <v>0</v>
      </c>
      <c r="I17" s="40">
        <f>ROUND(G17*H17,P4)</f>
        <v>0</v>
      </c>
      <c r="J17" s="35"/>
      <c r="O17" s="41">
        <f>I17*0.21</f>
        <v>0</v>
      </c>
      <c r="P17">
        <v>3</v>
      </c>
    </row>
    <row r="18">
      <c r="A18" s="35" t="s">
        <v>124</v>
      </c>
      <c r="B18" s="42"/>
      <c r="C18" s="43"/>
      <c r="D18" s="43"/>
      <c r="E18" s="37" t="s">
        <v>1155</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1156</v>
      </c>
      <c r="F20" s="43"/>
      <c r="G20" s="43"/>
      <c r="H20" s="43"/>
      <c r="I20" s="43"/>
      <c r="J20" s="44"/>
    </row>
    <row r="21">
      <c r="A21" s="35" t="s">
        <v>119</v>
      </c>
      <c r="B21" s="35">
        <v>4</v>
      </c>
      <c r="C21" s="36" t="s">
        <v>1157</v>
      </c>
      <c r="D21" s="35" t="s">
        <v>121</v>
      </c>
      <c r="E21" s="37" t="s">
        <v>1158</v>
      </c>
      <c r="F21" s="38" t="s">
        <v>133</v>
      </c>
      <c r="G21" s="39">
        <v>1</v>
      </c>
      <c r="H21" s="40">
        <v>0</v>
      </c>
      <c r="I21" s="40">
        <f>ROUND(G21*H21,P4)</f>
        <v>0</v>
      </c>
      <c r="J21" s="35"/>
      <c r="O21" s="41">
        <f>I21*0.21</f>
        <v>0</v>
      </c>
      <c r="P21">
        <v>3</v>
      </c>
    </row>
    <row r="22">
      <c r="A22" s="35" t="s">
        <v>124</v>
      </c>
      <c r="B22" s="42"/>
      <c r="C22" s="43"/>
      <c r="D22" s="43"/>
      <c r="E22" s="37" t="s">
        <v>1159</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1160</v>
      </c>
      <c r="F24" s="43"/>
      <c r="G24" s="43"/>
      <c r="H24" s="43"/>
      <c r="I24" s="43"/>
      <c r="J24" s="44"/>
    </row>
    <row r="25">
      <c r="A25" s="29" t="s">
        <v>116</v>
      </c>
      <c r="B25" s="30"/>
      <c r="C25" s="31" t="s">
        <v>190</v>
      </c>
      <c r="D25" s="32"/>
      <c r="E25" s="29" t="s">
        <v>191</v>
      </c>
      <c r="F25" s="32"/>
      <c r="G25" s="32"/>
      <c r="H25" s="32"/>
      <c r="I25" s="33">
        <f>SUMIFS(I26:I49,A26:A49,"P")</f>
        <v>0</v>
      </c>
      <c r="J25" s="34"/>
    </row>
    <row r="26">
      <c r="A26" s="35" t="s">
        <v>119</v>
      </c>
      <c r="B26" s="35">
        <v>5</v>
      </c>
      <c r="C26" s="36" t="s">
        <v>365</v>
      </c>
      <c r="D26" s="35" t="s">
        <v>121</v>
      </c>
      <c r="E26" s="37" t="s">
        <v>366</v>
      </c>
      <c r="F26" s="38" t="s">
        <v>212</v>
      </c>
      <c r="G26" s="39">
        <v>3666</v>
      </c>
      <c r="H26" s="40">
        <v>0</v>
      </c>
      <c r="I26" s="40">
        <f>ROUND(G26*H26,P4)</f>
        <v>0</v>
      </c>
      <c r="J26" s="35"/>
      <c r="O26" s="41">
        <f>I26*0.21</f>
        <v>0</v>
      </c>
      <c r="P26">
        <v>3</v>
      </c>
    </row>
    <row r="27" ht="29">
      <c r="A27" s="35" t="s">
        <v>124</v>
      </c>
      <c r="B27" s="42"/>
      <c r="C27" s="43"/>
      <c r="D27" s="43"/>
      <c r="E27" s="37" t="s">
        <v>1161</v>
      </c>
      <c r="F27" s="43"/>
      <c r="G27" s="43"/>
      <c r="H27" s="43"/>
      <c r="I27" s="43"/>
      <c r="J27" s="44"/>
    </row>
    <row r="28">
      <c r="A28" s="35" t="s">
        <v>126</v>
      </c>
      <c r="B28" s="42"/>
      <c r="C28" s="43"/>
      <c r="D28" s="43"/>
      <c r="E28" s="45" t="s">
        <v>1162</v>
      </c>
      <c r="F28" s="43"/>
      <c r="G28" s="43"/>
      <c r="H28" s="43"/>
      <c r="I28" s="43"/>
      <c r="J28" s="44"/>
    </row>
    <row r="29" ht="377">
      <c r="A29" s="35" t="s">
        <v>128</v>
      </c>
      <c r="B29" s="42"/>
      <c r="C29" s="43"/>
      <c r="D29" s="43"/>
      <c r="E29" s="37" t="s">
        <v>1163</v>
      </c>
      <c r="F29" s="43"/>
      <c r="G29" s="43"/>
      <c r="H29" s="43"/>
      <c r="I29" s="43"/>
      <c r="J29" s="44"/>
    </row>
    <row r="30">
      <c r="A30" s="35" t="s">
        <v>119</v>
      </c>
      <c r="B30" s="35">
        <v>6</v>
      </c>
      <c r="C30" s="36" t="s">
        <v>899</v>
      </c>
      <c r="D30" s="35" t="s">
        <v>121</v>
      </c>
      <c r="E30" s="37" t="s">
        <v>900</v>
      </c>
      <c r="F30" s="38" t="s">
        <v>212</v>
      </c>
      <c r="G30" s="39">
        <v>3848.5799999999999</v>
      </c>
      <c r="H30" s="40">
        <v>0</v>
      </c>
      <c r="I30" s="40">
        <f>ROUND(G30*H30,P4)</f>
        <v>0</v>
      </c>
      <c r="J30" s="35"/>
      <c r="O30" s="41">
        <f>I30*0.21</f>
        <v>0</v>
      </c>
      <c r="P30">
        <v>3</v>
      </c>
    </row>
    <row r="31" ht="43.5">
      <c r="A31" s="35" t="s">
        <v>124</v>
      </c>
      <c r="B31" s="42"/>
      <c r="C31" s="43"/>
      <c r="D31" s="43"/>
      <c r="E31" s="37" t="s">
        <v>1164</v>
      </c>
      <c r="F31" s="43"/>
      <c r="G31" s="43"/>
      <c r="H31" s="43"/>
      <c r="I31" s="43"/>
      <c r="J31" s="44"/>
    </row>
    <row r="32" ht="29">
      <c r="A32" s="35" t="s">
        <v>126</v>
      </c>
      <c r="B32" s="42"/>
      <c r="C32" s="43"/>
      <c r="D32" s="43"/>
      <c r="E32" s="45" t="s">
        <v>1165</v>
      </c>
      <c r="F32" s="43"/>
      <c r="G32" s="43"/>
      <c r="H32" s="43"/>
      <c r="I32" s="43"/>
      <c r="J32" s="44"/>
    </row>
    <row r="33" ht="391.5">
      <c r="A33" s="35" t="s">
        <v>128</v>
      </c>
      <c r="B33" s="42"/>
      <c r="C33" s="43"/>
      <c r="D33" s="43"/>
      <c r="E33" s="37" t="s">
        <v>1166</v>
      </c>
      <c r="F33" s="43"/>
      <c r="G33" s="43"/>
      <c r="H33" s="43"/>
      <c r="I33" s="43"/>
      <c r="J33" s="44"/>
    </row>
    <row r="34">
      <c r="A34" s="35" t="s">
        <v>119</v>
      </c>
      <c r="B34" s="35">
        <v>7</v>
      </c>
      <c r="C34" s="36" t="s">
        <v>1167</v>
      </c>
      <c r="D34" s="35" t="s">
        <v>121</v>
      </c>
      <c r="E34" s="37" t="s">
        <v>1168</v>
      </c>
      <c r="F34" s="38" t="s">
        <v>212</v>
      </c>
      <c r="G34" s="39">
        <v>1106.6300000000001</v>
      </c>
      <c r="H34" s="40">
        <v>0</v>
      </c>
      <c r="I34" s="40">
        <f>ROUND(G34*H34,P4)</f>
        <v>0</v>
      </c>
      <c r="J34" s="35"/>
      <c r="O34" s="41">
        <f>I34*0.21</f>
        <v>0</v>
      </c>
      <c r="P34">
        <v>3</v>
      </c>
    </row>
    <row r="35" ht="29">
      <c r="A35" s="35" t="s">
        <v>124</v>
      </c>
      <c r="B35" s="42"/>
      <c r="C35" s="43"/>
      <c r="D35" s="43"/>
      <c r="E35" s="37" t="s">
        <v>1169</v>
      </c>
      <c r="F35" s="43"/>
      <c r="G35" s="43"/>
      <c r="H35" s="43"/>
      <c r="I35" s="43"/>
      <c r="J35" s="44"/>
    </row>
    <row r="36">
      <c r="A36" s="35" t="s">
        <v>126</v>
      </c>
      <c r="B36" s="42"/>
      <c r="C36" s="43"/>
      <c r="D36" s="43"/>
      <c r="E36" s="45" t="s">
        <v>1170</v>
      </c>
      <c r="F36" s="43"/>
      <c r="G36" s="43"/>
      <c r="H36" s="43"/>
      <c r="I36" s="43"/>
      <c r="J36" s="44"/>
    </row>
    <row r="37" ht="391.5">
      <c r="A37" s="35" t="s">
        <v>128</v>
      </c>
      <c r="B37" s="42"/>
      <c r="C37" s="43"/>
      <c r="D37" s="43"/>
      <c r="E37" s="37" t="s">
        <v>1171</v>
      </c>
      <c r="F37" s="43"/>
      <c r="G37" s="43"/>
      <c r="H37" s="43"/>
      <c r="I37" s="43"/>
      <c r="J37" s="44"/>
    </row>
    <row r="38">
      <c r="A38" s="35" t="s">
        <v>119</v>
      </c>
      <c r="B38" s="35">
        <v>8</v>
      </c>
      <c r="C38" s="36" t="s">
        <v>384</v>
      </c>
      <c r="D38" s="35" t="s">
        <v>121</v>
      </c>
      <c r="E38" s="37" t="s">
        <v>385</v>
      </c>
      <c r="F38" s="38" t="s">
        <v>212</v>
      </c>
      <c r="G38" s="39">
        <v>4955.21</v>
      </c>
      <c r="H38" s="40">
        <v>0</v>
      </c>
      <c r="I38" s="40">
        <f>ROUND(G38*H38,P4)</f>
        <v>0</v>
      </c>
      <c r="J38" s="35"/>
      <c r="O38" s="41">
        <f>I38*0.21</f>
        <v>0</v>
      </c>
      <c r="P38">
        <v>3</v>
      </c>
    </row>
    <row r="39" ht="29">
      <c r="A39" s="35" t="s">
        <v>124</v>
      </c>
      <c r="B39" s="42"/>
      <c r="C39" s="43"/>
      <c r="D39" s="43"/>
      <c r="E39" s="37" t="s">
        <v>1172</v>
      </c>
      <c r="F39" s="43"/>
      <c r="G39" s="43"/>
      <c r="H39" s="43"/>
      <c r="I39" s="43"/>
      <c r="J39" s="44"/>
    </row>
    <row r="40" ht="43.5">
      <c r="A40" s="35" t="s">
        <v>126</v>
      </c>
      <c r="B40" s="42"/>
      <c r="C40" s="43"/>
      <c r="D40" s="43"/>
      <c r="E40" s="45" t="s">
        <v>1173</v>
      </c>
      <c r="F40" s="43"/>
      <c r="G40" s="43"/>
      <c r="H40" s="43"/>
      <c r="I40" s="43"/>
      <c r="J40" s="44"/>
    </row>
    <row r="41" ht="232">
      <c r="A41" s="35" t="s">
        <v>128</v>
      </c>
      <c r="B41" s="42"/>
      <c r="C41" s="43"/>
      <c r="D41" s="43"/>
      <c r="E41" s="37" t="s">
        <v>1174</v>
      </c>
      <c r="F41" s="43"/>
      <c r="G41" s="43"/>
      <c r="H41" s="43"/>
      <c r="I41" s="43"/>
      <c r="J41" s="44"/>
    </row>
    <row r="42">
      <c r="A42" s="35" t="s">
        <v>119</v>
      </c>
      <c r="B42" s="35">
        <v>9</v>
      </c>
      <c r="C42" s="36" t="s">
        <v>1175</v>
      </c>
      <c r="D42" s="35" t="s">
        <v>121</v>
      </c>
      <c r="E42" s="37" t="s">
        <v>1176</v>
      </c>
      <c r="F42" s="38" t="s">
        <v>212</v>
      </c>
      <c r="G42" s="39">
        <v>3666</v>
      </c>
      <c r="H42" s="40">
        <v>0</v>
      </c>
      <c r="I42" s="40">
        <f>ROUND(G42*H42,P4)</f>
        <v>0</v>
      </c>
      <c r="J42" s="35"/>
      <c r="O42" s="41">
        <f>I42*0.21</f>
        <v>0</v>
      </c>
      <c r="P42">
        <v>3</v>
      </c>
    </row>
    <row r="43" ht="145">
      <c r="A43" s="35" t="s">
        <v>124</v>
      </c>
      <c r="B43" s="42"/>
      <c r="C43" s="43"/>
      <c r="D43" s="43"/>
      <c r="E43" s="37" t="s">
        <v>1177</v>
      </c>
      <c r="F43" s="43"/>
      <c r="G43" s="43"/>
      <c r="H43" s="43"/>
      <c r="I43" s="43"/>
      <c r="J43" s="44"/>
    </row>
    <row r="44">
      <c r="A44" s="35" t="s">
        <v>126</v>
      </c>
      <c r="B44" s="42"/>
      <c r="C44" s="43"/>
      <c r="D44" s="43"/>
      <c r="E44" s="45" t="s">
        <v>1162</v>
      </c>
      <c r="F44" s="43"/>
      <c r="G44" s="43"/>
      <c r="H44" s="43"/>
      <c r="I44" s="43"/>
      <c r="J44" s="44"/>
    </row>
    <row r="45" ht="304.5">
      <c r="A45" s="35" t="s">
        <v>128</v>
      </c>
      <c r="B45" s="42"/>
      <c r="C45" s="43"/>
      <c r="D45" s="43"/>
      <c r="E45" s="37" t="s">
        <v>1178</v>
      </c>
      <c r="F45" s="43"/>
      <c r="G45" s="43"/>
      <c r="H45" s="43"/>
      <c r="I45" s="43"/>
      <c r="J45" s="44"/>
    </row>
    <row r="46">
      <c r="A46" s="35" t="s">
        <v>119</v>
      </c>
      <c r="B46" s="35">
        <v>10</v>
      </c>
      <c r="C46" s="36" t="s">
        <v>407</v>
      </c>
      <c r="D46" s="35" t="s">
        <v>121</v>
      </c>
      <c r="E46" s="37" t="s">
        <v>408</v>
      </c>
      <c r="F46" s="38" t="s">
        <v>212</v>
      </c>
      <c r="G46" s="39">
        <v>1031.4000000000001</v>
      </c>
      <c r="H46" s="40">
        <v>0</v>
      </c>
      <c r="I46" s="40">
        <f>ROUND(G46*H46,P4)</f>
        <v>0</v>
      </c>
      <c r="J46" s="35"/>
      <c r="O46" s="41">
        <f>I46*0.21</f>
        <v>0</v>
      </c>
      <c r="P46">
        <v>3</v>
      </c>
    </row>
    <row r="47" ht="130.5">
      <c r="A47" s="35" t="s">
        <v>124</v>
      </c>
      <c r="B47" s="42"/>
      <c r="C47" s="43"/>
      <c r="D47" s="43"/>
      <c r="E47" s="37" t="s">
        <v>1179</v>
      </c>
      <c r="F47" s="43"/>
      <c r="G47" s="43"/>
      <c r="H47" s="43"/>
      <c r="I47" s="43"/>
      <c r="J47" s="44"/>
    </row>
    <row r="48">
      <c r="A48" s="35" t="s">
        <v>126</v>
      </c>
      <c r="B48" s="42"/>
      <c r="C48" s="43"/>
      <c r="D48" s="43"/>
      <c r="E48" s="45" t="s">
        <v>1180</v>
      </c>
      <c r="F48" s="43"/>
      <c r="G48" s="43"/>
      <c r="H48" s="43"/>
      <c r="I48" s="43"/>
      <c r="J48" s="44"/>
    </row>
    <row r="49" ht="391.5">
      <c r="A49" s="35" t="s">
        <v>128</v>
      </c>
      <c r="B49" s="42"/>
      <c r="C49" s="43"/>
      <c r="D49" s="43"/>
      <c r="E49" s="37" t="s">
        <v>1181</v>
      </c>
      <c r="F49" s="43"/>
      <c r="G49" s="43"/>
      <c r="H49" s="43"/>
      <c r="I49" s="43"/>
      <c r="J49" s="44"/>
    </row>
    <row r="50">
      <c r="A50" s="29" t="s">
        <v>116</v>
      </c>
      <c r="B50" s="30"/>
      <c r="C50" s="31" t="s">
        <v>449</v>
      </c>
      <c r="D50" s="32"/>
      <c r="E50" s="29" t="s">
        <v>450</v>
      </c>
      <c r="F50" s="32"/>
      <c r="G50" s="32"/>
      <c r="H50" s="32"/>
      <c r="I50" s="33">
        <f>SUMIFS(I51:I54,A51:A54,"P")</f>
        <v>0</v>
      </c>
      <c r="J50" s="34"/>
    </row>
    <row r="51">
      <c r="A51" s="35" t="s">
        <v>119</v>
      </c>
      <c r="B51" s="35">
        <v>11</v>
      </c>
      <c r="C51" s="36" t="s">
        <v>462</v>
      </c>
      <c r="D51" s="35" t="s">
        <v>121</v>
      </c>
      <c r="E51" s="37" t="s">
        <v>463</v>
      </c>
      <c r="F51" s="38" t="s">
        <v>212</v>
      </c>
      <c r="G51" s="39">
        <v>257.80000000000001</v>
      </c>
      <c r="H51" s="40">
        <v>0</v>
      </c>
      <c r="I51" s="40">
        <f>ROUND(G51*H51,P4)</f>
        <v>0</v>
      </c>
      <c r="J51" s="35"/>
      <c r="O51" s="41">
        <f>I51*0.21</f>
        <v>0</v>
      </c>
      <c r="P51">
        <v>3</v>
      </c>
    </row>
    <row r="52">
      <c r="A52" s="35" t="s">
        <v>124</v>
      </c>
      <c r="B52" s="42"/>
      <c r="C52" s="43"/>
      <c r="D52" s="43"/>
      <c r="E52" s="37" t="s">
        <v>1182</v>
      </c>
      <c r="F52" s="43"/>
      <c r="G52" s="43"/>
      <c r="H52" s="43"/>
      <c r="I52" s="43"/>
      <c r="J52" s="44"/>
    </row>
    <row r="53" ht="29">
      <c r="A53" s="35" t="s">
        <v>126</v>
      </c>
      <c r="B53" s="42"/>
      <c r="C53" s="43"/>
      <c r="D53" s="43"/>
      <c r="E53" s="45" t="s">
        <v>1183</v>
      </c>
      <c r="F53" s="43"/>
      <c r="G53" s="43"/>
      <c r="H53" s="43"/>
      <c r="I53" s="43"/>
      <c r="J53" s="44"/>
    </row>
    <row r="54" ht="58">
      <c r="A54" s="35" t="s">
        <v>128</v>
      </c>
      <c r="B54" s="42"/>
      <c r="C54" s="43"/>
      <c r="D54" s="43"/>
      <c r="E54" s="37" t="s">
        <v>1184</v>
      </c>
      <c r="F54" s="43"/>
      <c r="G54" s="43"/>
      <c r="H54" s="43"/>
      <c r="I54" s="43"/>
      <c r="J54" s="44"/>
    </row>
    <row r="55">
      <c r="A55" s="29" t="s">
        <v>116</v>
      </c>
      <c r="B55" s="30"/>
      <c r="C55" s="31" t="s">
        <v>550</v>
      </c>
      <c r="D55" s="32"/>
      <c r="E55" s="29" t="s">
        <v>551</v>
      </c>
      <c r="F55" s="32"/>
      <c r="G55" s="32"/>
      <c r="H55" s="32"/>
      <c r="I55" s="33">
        <f>SUMIFS(I56:I135,A56:A135,"P")</f>
        <v>0</v>
      </c>
      <c r="J55" s="34"/>
    </row>
    <row r="56">
      <c r="A56" s="35" t="s">
        <v>119</v>
      </c>
      <c r="B56" s="35">
        <v>12</v>
      </c>
      <c r="C56" s="36" t="s">
        <v>1185</v>
      </c>
      <c r="D56" s="35" t="s">
        <v>121</v>
      </c>
      <c r="E56" s="37" t="s">
        <v>1186</v>
      </c>
      <c r="F56" s="38" t="s">
        <v>237</v>
      </c>
      <c r="G56" s="39">
        <v>144.43000000000001</v>
      </c>
      <c r="H56" s="40">
        <v>0</v>
      </c>
      <c r="I56" s="40">
        <f>ROUND(G56*H56,P4)</f>
        <v>0</v>
      </c>
      <c r="J56" s="35"/>
      <c r="O56" s="41">
        <f>I56*0.21</f>
        <v>0</v>
      </c>
      <c r="P56">
        <v>3</v>
      </c>
    </row>
    <row r="57" ht="43.5">
      <c r="A57" s="35" t="s">
        <v>124</v>
      </c>
      <c r="B57" s="42"/>
      <c r="C57" s="43"/>
      <c r="D57" s="43"/>
      <c r="E57" s="37" t="s">
        <v>1187</v>
      </c>
      <c r="F57" s="43"/>
      <c r="G57" s="43"/>
      <c r="H57" s="43"/>
      <c r="I57" s="43"/>
      <c r="J57" s="44"/>
    </row>
    <row r="58">
      <c r="A58" s="35" t="s">
        <v>126</v>
      </c>
      <c r="B58" s="42"/>
      <c r="C58" s="43"/>
      <c r="D58" s="43"/>
      <c r="E58" s="45" t="s">
        <v>1188</v>
      </c>
      <c r="F58" s="43"/>
      <c r="G58" s="43"/>
      <c r="H58" s="43"/>
      <c r="I58" s="43"/>
      <c r="J58" s="44"/>
    </row>
    <row r="59" ht="319">
      <c r="A59" s="35" t="s">
        <v>128</v>
      </c>
      <c r="B59" s="42"/>
      <c r="C59" s="43"/>
      <c r="D59" s="43"/>
      <c r="E59" s="37" t="s">
        <v>1189</v>
      </c>
      <c r="F59" s="43"/>
      <c r="G59" s="43"/>
      <c r="H59" s="43"/>
      <c r="I59" s="43"/>
      <c r="J59" s="44"/>
    </row>
    <row r="60">
      <c r="A60" s="35" t="s">
        <v>119</v>
      </c>
      <c r="B60" s="35">
        <v>13</v>
      </c>
      <c r="C60" s="36" t="s">
        <v>1190</v>
      </c>
      <c r="D60" s="35" t="s">
        <v>121</v>
      </c>
      <c r="E60" s="37" t="s">
        <v>1191</v>
      </c>
      <c r="F60" s="38" t="s">
        <v>237</v>
      </c>
      <c r="G60" s="39">
        <v>594.83000000000004</v>
      </c>
      <c r="H60" s="40">
        <v>0</v>
      </c>
      <c r="I60" s="40">
        <f>ROUND(G60*H60,P4)</f>
        <v>0</v>
      </c>
      <c r="J60" s="35"/>
      <c r="O60" s="41">
        <f>I60*0.21</f>
        <v>0</v>
      </c>
      <c r="P60">
        <v>3</v>
      </c>
    </row>
    <row r="61" ht="58">
      <c r="A61" s="35" t="s">
        <v>124</v>
      </c>
      <c r="B61" s="42"/>
      <c r="C61" s="43"/>
      <c r="D61" s="43"/>
      <c r="E61" s="37" t="s">
        <v>1192</v>
      </c>
      <c r="F61" s="43"/>
      <c r="G61" s="43"/>
      <c r="H61" s="43"/>
      <c r="I61" s="43"/>
      <c r="J61" s="44"/>
    </row>
    <row r="62">
      <c r="A62" s="35" t="s">
        <v>126</v>
      </c>
      <c r="B62" s="42"/>
      <c r="C62" s="43"/>
      <c r="D62" s="43"/>
      <c r="E62" s="45" t="s">
        <v>1193</v>
      </c>
      <c r="F62" s="43"/>
      <c r="G62" s="43"/>
      <c r="H62" s="43"/>
      <c r="I62" s="43"/>
      <c r="J62" s="44"/>
    </row>
    <row r="63" ht="319">
      <c r="A63" s="35" t="s">
        <v>128</v>
      </c>
      <c r="B63" s="42"/>
      <c r="C63" s="43"/>
      <c r="D63" s="43"/>
      <c r="E63" s="37" t="s">
        <v>1189</v>
      </c>
      <c r="F63" s="43"/>
      <c r="G63" s="43"/>
      <c r="H63" s="43"/>
      <c r="I63" s="43"/>
      <c r="J63" s="44"/>
    </row>
    <row r="64">
      <c r="A64" s="35" t="s">
        <v>119</v>
      </c>
      <c r="B64" s="35">
        <v>14</v>
      </c>
      <c r="C64" s="36" t="s">
        <v>1194</v>
      </c>
      <c r="D64" s="35" t="s">
        <v>121</v>
      </c>
      <c r="E64" s="37" t="s">
        <v>1195</v>
      </c>
      <c r="F64" s="38" t="s">
        <v>237</v>
      </c>
      <c r="G64" s="39">
        <v>312.30000000000001</v>
      </c>
      <c r="H64" s="40">
        <v>0</v>
      </c>
      <c r="I64" s="40">
        <f>ROUND(G64*H64,P4)</f>
        <v>0</v>
      </c>
      <c r="J64" s="35"/>
      <c r="O64" s="41">
        <f>I64*0.21</f>
        <v>0</v>
      </c>
      <c r="P64">
        <v>3</v>
      </c>
    </row>
    <row r="65" ht="58">
      <c r="A65" s="35" t="s">
        <v>124</v>
      </c>
      <c r="B65" s="42"/>
      <c r="C65" s="43"/>
      <c r="D65" s="43"/>
      <c r="E65" s="37" t="s">
        <v>1196</v>
      </c>
      <c r="F65" s="43"/>
      <c r="G65" s="43"/>
      <c r="H65" s="43"/>
      <c r="I65" s="43"/>
      <c r="J65" s="44"/>
    </row>
    <row r="66">
      <c r="A66" s="35" t="s">
        <v>126</v>
      </c>
      <c r="B66" s="42"/>
      <c r="C66" s="43"/>
      <c r="D66" s="43"/>
      <c r="E66" s="45" t="s">
        <v>1197</v>
      </c>
      <c r="F66" s="43"/>
      <c r="G66" s="43"/>
      <c r="H66" s="43"/>
      <c r="I66" s="43"/>
      <c r="J66" s="44"/>
    </row>
    <row r="67" ht="319">
      <c r="A67" s="35" t="s">
        <v>128</v>
      </c>
      <c r="B67" s="42"/>
      <c r="C67" s="43"/>
      <c r="D67" s="43"/>
      <c r="E67" s="37" t="s">
        <v>1189</v>
      </c>
      <c r="F67" s="43"/>
      <c r="G67" s="43"/>
      <c r="H67" s="43"/>
      <c r="I67" s="43"/>
      <c r="J67" s="44"/>
    </row>
    <row r="68">
      <c r="A68" s="35" t="s">
        <v>119</v>
      </c>
      <c r="B68" s="35">
        <v>15</v>
      </c>
      <c r="C68" s="36" t="s">
        <v>1198</v>
      </c>
      <c r="D68" s="35" t="s">
        <v>121</v>
      </c>
      <c r="E68" s="37" t="s">
        <v>1199</v>
      </c>
      <c r="F68" s="38" t="s">
        <v>237</v>
      </c>
      <c r="G68" s="39">
        <v>8.0899999999999999</v>
      </c>
      <c r="H68" s="40">
        <v>0</v>
      </c>
      <c r="I68" s="40">
        <f>ROUND(G68*H68,P4)</f>
        <v>0</v>
      </c>
      <c r="J68" s="35"/>
      <c r="O68" s="41">
        <f>I68*0.21</f>
        <v>0</v>
      </c>
      <c r="P68">
        <v>3</v>
      </c>
    </row>
    <row r="69" ht="58">
      <c r="A69" s="35" t="s">
        <v>124</v>
      </c>
      <c r="B69" s="42"/>
      <c r="C69" s="43"/>
      <c r="D69" s="43"/>
      <c r="E69" s="37" t="s">
        <v>1200</v>
      </c>
      <c r="F69" s="43"/>
      <c r="G69" s="43"/>
      <c r="H69" s="43"/>
      <c r="I69" s="43"/>
      <c r="J69" s="44"/>
    </row>
    <row r="70">
      <c r="A70" s="35" t="s">
        <v>126</v>
      </c>
      <c r="B70" s="42"/>
      <c r="C70" s="43"/>
      <c r="D70" s="43"/>
      <c r="E70" s="45" t="s">
        <v>1201</v>
      </c>
      <c r="F70" s="43"/>
      <c r="G70" s="43"/>
      <c r="H70" s="43"/>
      <c r="I70" s="43"/>
      <c r="J70" s="44"/>
    </row>
    <row r="71" ht="319">
      <c r="A71" s="35" t="s">
        <v>128</v>
      </c>
      <c r="B71" s="42"/>
      <c r="C71" s="43"/>
      <c r="D71" s="43"/>
      <c r="E71" s="37" t="s">
        <v>1189</v>
      </c>
      <c r="F71" s="43"/>
      <c r="G71" s="43"/>
      <c r="H71" s="43"/>
      <c r="I71" s="43"/>
      <c r="J71" s="44"/>
    </row>
    <row r="72">
      <c r="A72" s="35" t="s">
        <v>119</v>
      </c>
      <c r="B72" s="35">
        <v>16</v>
      </c>
      <c r="C72" s="36" t="s">
        <v>1202</v>
      </c>
      <c r="D72" s="35" t="s">
        <v>121</v>
      </c>
      <c r="E72" s="37" t="s">
        <v>1203</v>
      </c>
      <c r="F72" s="38" t="s">
        <v>237</v>
      </c>
      <c r="G72" s="39">
        <v>463.91000000000003</v>
      </c>
      <c r="H72" s="40">
        <v>0</v>
      </c>
      <c r="I72" s="40">
        <f>ROUND(G72*H72,P4)</f>
        <v>0</v>
      </c>
      <c r="J72" s="35"/>
      <c r="O72" s="41">
        <f>I72*0.21</f>
        <v>0</v>
      </c>
      <c r="P72">
        <v>3</v>
      </c>
    </row>
    <row r="73" ht="58">
      <c r="A73" s="35" t="s">
        <v>124</v>
      </c>
      <c r="B73" s="42"/>
      <c r="C73" s="43"/>
      <c r="D73" s="43"/>
      <c r="E73" s="37" t="s">
        <v>1204</v>
      </c>
      <c r="F73" s="43"/>
      <c r="G73" s="43"/>
      <c r="H73" s="43"/>
      <c r="I73" s="43"/>
      <c r="J73" s="44"/>
    </row>
    <row r="74">
      <c r="A74" s="35" t="s">
        <v>126</v>
      </c>
      <c r="B74" s="42"/>
      <c r="C74" s="43"/>
      <c r="D74" s="43"/>
      <c r="E74" s="45" t="s">
        <v>1205</v>
      </c>
      <c r="F74" s="43"/>
      <c r="G74" s="43"/>
      <c r="H74" s="43"/>
      <c r="I74" s="43"/>
      <c r="J74" s="44"/>
    </row>
    <row r="75" ht="319">
      <c r="A75" s="35" t="s">
        <v>128</v>
      </c>
      <c r="B75" s="42"/>
      <c r="C75" s="43"/>
      <c r="D75" s="43"/>
      <c r="E75" s="37" t="s">
        <v>1189</v>
      </c>
      <c r="F75" s="43"/>
      <c r="G75" s="43"/>
      <c r="H75" s="43"/>
      <c r="I75" s="43"/>
      <c r="J75" s="44"/>
    </row>
    <row r="76">
      <c r="A76" s="35" t="s">
        <v>119</v>
      </c>
      <c r="B76" s="35">
        <v>17</v>
      </c>
      <c r="C76" s="36" t="s">
        <v>1206</v>
      </c>
      <c r="D76" s="35" t="s">
        <v>121</v>
      </c>
      <c r="E76" s="37" t="s">
        <v>1207</v>
      </c>
      <c r="F76" s="38" t="s">
        <v>237</v>
      </c>
      <c r="G76" s="39">
        <v>203.28</v>
      </c>
      <c r="H76" s="40">
        <v>0</v>
      </c>
      <c r="I76" s="40">
        <f>ROUND(G76*H76,P4)</f>
        <v>0</v>
      </c>
      <c r="J76" s="35"/>
      <c r="O76" s="41">
        <f>I76*0.21</f>
        <v>0</v>
      </c>
      <c r="P76">
        <v>3</v>
      </c>
    </row>
    <row r="77" ht="58">
      <c r="A77" s="35" t="s">
        <v>124</v>
      </c>
      <c r="B77" s="42"/>
      <c r="C77" s="43"/>
      <c r="D77" s="43"/>
      <c r="E77" s="37" t="s">
        <v>1208</v>
      </c>
      <c r="F77" s="43"/>
      <c r="G77" s="43"/>
      <c r="H77" s="43"/>
      <c r="I77" s="43"/>
      <c r="J77" s="44"/>
    </row>
    <row r="78">
      <c r="A78" s="35" t="s">
        <v>126</v>
      </c>
      <c r="B78" s="42"/>
      <c r="C78" s="43"/>
      <c r="D78" s="43"/>
      <c r="E78" s="45" t="s">
        <v>1209</v>
      </c>
      <c r="F78" s="43"/>
      <c r="G78" s="43"/>
      <c r="H78" s="43"/>
      <c r="I78" s="43"/>
      <c r="J78" s="44"/>
    </row>
    <row r="79" ht="319">
      <c r="A79" s="35" t="s">
        <v>128</v>
      </c>
      <c r="B79" s="42"/>
      <c r="C79" s="43"/>
      <c r="D79" s="43"/>
      <c r="E79" s="37" t="s">
        <v>1189</v>
      </c>
      <c r="F79" s="43"/>
      <c r="G79" s="43"/>
      <c r="H79" s="43"/>
      <c r="I79" s="43"/>
      <c r="J79" s="44"/>
    </row>
    <row r="80">
      <c r="A80" s="35" t="s">
        <v>119</v>
      </c>
      <c r="B80" s="35">
        <v>18</v>
      </c>
      <c r="C80" s="36" t="s">
        <v>1210</v>
      </c>
      <c r="D80" s="35" t="s">
        <v>121</v>
      </c>
      <c r="E80" s="37" t="s">
        <v>1211</v>
      </c>
      <c r="F80" s="38" t="s">
        <v>237</v>
      </c>
      <c r="G80" s="39">
        <v>617.21000000000004</v>
      </c>
      <c r="H80" s="40">
        <v>0</v>
      </c>
      <c r="I80" s="40">
        <f>ROUND(G80*H80,P4)</f>
        <v>0</v>
      </c>
      <c r="J80" s="35"/>
      <c r="O80" s="41">
        <f>I80*0.21</f>
        <v>0</v>
      </c>
      <c r="P80">
        <v>3</v>
      </c>
    </row>
    <row r="81" ht="58">
      <c r="A81" s="35" t="s">
        <v>124</v>
      </c>
      <c r="B81" s="42"/>
      <c r="C81" s="43"/>
      <c r="D81" s="43"/>
      <c r="E81" s="37" t="s">
        <v>1212</v>
      </c>
      <c r="F81" s="43"/>
      <c r="G81" s="43"/>
      <c r="H81" s="43"/>
      <c r="I81" s="43"/>
      <c r="J81" s="44"/>
    </row>
    <row r="82">
      <c r="A82" s="35" t="s">
        <v>126</v>
      </c>
      <c r="B82" s="42"/>
      <c r="C82" s="43"/>
      <c r="D82" s="43"/>
      <c r="E82" s="45" t="s">
        <v>1213</v>
      </c>
      <c r="F82" s="43"/>
      <c r="G82" s="43"/>
      <c r="H82" s="43"/>
      <c r="I82" s="43"/>
      <c r="J82" s="44"/>
    </row>
    <row r="83" ht="319">
      <c r="A83" s="35" t="s">
        <v>128</v>
      </c>
      <c r="B83" s="42"/>
      <c r="C83" s="43"/>
      <c r="D83" s="43"/>
      <c r="E83" s="37" t="s">
        <v>1189</v>
      </c>
      <c r="F83" s="43"/>
      <c r="G83" s="43"/>
      <c r="H83" s="43"/>
      <c r="I83" s="43"/>
      <c r="J83" s="44"/>
    </row>
    <row r="84">
      <c r="A84" s="35" t="s">
        <v>119</v>
      </c>
      <c r="B84" s="35">
        <v>19</v>
      </c>
      <c r="C84" s="36" t="s">
        <v>1214</v>
      </c>
      <c r="D84" s="35" t="s">
        <v>121</v>
      </c>
      <c r="E84" s="37" t="s">
        <v>1215</v>
      </c>
      <c r="F84" s="38" t="s">
        <v>206</v>
      </c>
      <c r="G84" s="39">
        <v>17</v>
      </c>
      <c r="H84" s="40">
        <v>0</v>
      </c>
      <c r="I84" s="40">
        <f>ROUND(G84*H84,P4)</f>
        <v>0</v>
      </c>
      <c r="J84" s="35"/>
      <c r="O84" s="41">
        <f>I84*0.21</f>
        <v>0</v>
      </c>
      <c r="P84">
        <v>3</v>
      </c>
    </row>
    <row r="85" ht="101.5">
      <c r="A85" s="35" t="s">
        <v>124</v>
      </c>
      <c r="B85" s="42"/>
      <c r="C85" s="43"/>
      <c r="D85" s="43"/>
      <c r="E85" s="37" t="s">
        <v>1216</v>
      </c>
      <c r="F85" s="43"/>
      <c r="G85" s="43"/>
      <c r="H85" s="43"/>
      <c r="I85" s="43"/>
      <c r="J85" s="44"/>
    </row>
    <row r="86">
      <c r="A86" s="35" t="s">
        <v>126</v>
      </c>
      <c r="B86" s="42"/>
      <c r="C86" s="43"/>
      <c r="D86" s="43"/>
      <c r="E86" s="45" t="s">
        <v>1217</v>
      </c>
      <c r="F86" s="43"/>
      <c r="G86" s="43"/>
      <c r="H86" s="43"/>
      <c r="I86" s="43"/>
      <c r="J86" s="44"/>
    </row>
    <row r="87" ht="333.5">
      <c r="A87" s="35" t="s">
        <v>128</v>
      </c>
      <c r="B87" s="42"/>
      <c r="C87" s="43"/>
      <c r="D87" s="43"/>
      <c r="E87" s="37" t="s">
        <v>1218</v>
      </c>
      <c r="F87" s="43"/>
      <c r="G87" s="43"/>
      <c r="H87" s="43"/>
      <c r="I87" s="43"/>
      <c r="J87" s="44"/>
    </row>
    <row r="88">
      <c r="A88" s="35" t="s">
        <v>119</v>
      </c>
      <c r="B88" s="35">
        <v>20</v>
      </c>
      <c r="C88" s="36" t="s">
        <v>1219</v>
      </c>
      <c r="D88" s="35" t="s">
        <v>121</v>
      </c>
      <c r="E88" s="37" t="s">
        <v>1220</v>
      </c>
      <c r="F88" s="38" t="s">
        <v>206</v>
      </c>
      <c r="G88" s="39">
        <v>4</v>
      </c>
      <c r="H88" s="40">
        <v>0</v>
      </c>
      <c r="I88" s="40">
        <f>ROUND(G88*H88,P4)</f>
        <v>0</v>
      </c>
      <c r="J88" s="35"/>
      <c r="O88" s="41">
        <f>I88*0.21</f>
        <v>0</v>
      </c>
      <c r="P88">
        <v>3</v>
      </c>
    </row>
    <row r="89" ht="101.5">
      <c r="A89" s="35" t="s">
        <v>124</v>
      </c>
      <c r="B89" s="42"/>
      <c r="C89" s="43"/>
      <c r="D89" s="43"/>
      <c r="E89" s="37" t="s">
        <v>1221</v>
      </c>
      <c r="F89" s="43"/>
      <c r="G89" s="43"/>
      <c r="H89" s="43"/>
      <c r="I89" s="43"/>
      <c r="J89" s="44"/>
    </row>
    <row r="90">
      <c r="A90" s="35" t="s">
        <v>126</v>
      </c>
      <c r="B90" s="42"/>
      <c r="C90" s="43"/>
      <c r="D90" s="43"/>
      <c r="E90" s="45" t="s">
        <v>208</v>
      </c>
      <c r="F90" s="43"/>
      <c r="G90" s="43"/>
      <c r="H90" s="43"/>
      <c r="I90" s="43"/>
      <c r="J90" s="44"/>
    </row>
    <row r="91" ht="333.5">
      <c r="A91" s="35" t="s">
        <v>128</v>
      </c>
      <c r="B91" s="42"/>
      <c r="C91" s="43"/>
      <c r="D91" s="43"/>
      <c r="E91" s="37" t="s">
        <v>1218</v>
      </c>
      <c r="F91" s="43"/>
      <c r="G91" s="43"/>
      <c r="H91" s="43"/>
      <c r="I91" s="43"/>
      <c r="J91" s="44"/>
    </row>
    <row r="92">
      <c r="A92" s="35" t="s">
        <v>119</v>
      </c>
      <c r="B92" s="35">
        <v>21</v>
      </c>
      <c r="C92" s="36" t="s">
        <v>1222</v>
      </c>
      <c r="D92" s="35" t="s">
        <v>121</v>
      </c>
      <c r="E92" s="37" t="s">
        <v>1223</v>
      </c>
      <c r="F92" s="38" t="s">
        <v>206</v>
      </c>
      <c r="G92" s="39">
        <v>16</v>
      </c>
      <c r="H92" s="40">
        <v>0</v>
      </c>
      <c r="I92" s="40">
        <f>ROUND(G92*H92,P4)</f>
        <v>0</v>
      </c>
      <c r="J92" s="35"/>
      <c r="O92" s="41">
        <f>I92*0.21</f>
        <v>0</v>
      </c>
      <c r="P92">
        <v>3</v>
      </c>
    </row>
    <row r="93" ht="101.5">
      <c r="A93" s="35" t="s">
        <v>124</v>
      </c>
      <c r="B93" s="42"/>
      <c r="C93" s="43"/>
      <c r="D93" s="43"/>
      <c r="E93" s="37" t="s">
        <v>1224</v>
      </c>
      <c r="F93" s="43"/>
      <c r="G93" s="43"/>
      <c r="H93" s="43"/>
      <c r="I93" s="43"/>
      <c r="J93" s="44"/>
    </row>
    <row r="94">
      <c r="A94" s="35" t="s">
        <v>126</v>
      </c>
      <c r="B94" s="42"/>
      <c r="C94" s="43"/>
      <c r="D94" s="43"/>
      <c r="E94" s="45" t="s">
        <v>1225</v>
      </c>
      <c r="F94" s="43"/>
      <c r="G94" s="43"/>
      <c r="H94" s="43"/>
      <c r="I94" s="43"/>
      <c r="J94" s="44"/>
    </row>
    <row r="95" ht="333.5">
      <c r="A95" s="35" t="s">
        <v>128</v>
      </c>
      <c r="B95" s="42"/>
      <c r="C95" s="43"/>
      <c r="D95" s="43"/>
      <c r="E95" s="37" t="s">
        <v>1218</v>
      </c>
      <c r="F95" s="43"/>
      <c r="G95" s="43"/>
      <c r="H95" s="43"/>
      <c r="I95" s="43"/>
      <c r="J95" s="44"/>
    </row>
    <row r="96">
      <c r="A96" s="35" t="s">
        <v>119</v>
      </c>
      <c r="B96" s="35">
        <v>22</v>
      </c>
      <c r="C96" s="36" t="s">
        <v>557</v>
      </c>
      <c r="D96" s="35" t="s">
        <v>121</v>
      </c>
      <c r="E96" s="37" t="s">
        <v>558</v>
      </c>
      <c r="F96" s="38" t="s">
        <v>206</v>
      </c>
      <c r="G96" s="39">
        <v>59</v>
      </c>
      <c r="H96" s="40">
        <v>0</v>
      </c>
      <c r="I96" s="40">
        <f>ROUND(G96*H96,P4)</f>
        <v>0</v>
      </c>
      <c r="J96" s="35"/>
      <c r="O96" s="41">
        <f>I96*0.21</f>
        <v>0</v>
      </c>
      <c r="P96">
        <v>3</v>
      </c>
    </row>
    <row r="97" ht="58">
      <c r="A97" s="35" t="s">
        <v>124</v>
      </c>
      <c r="B97" s="42"/>
      <c r="C97" s="43"/>
      <c r="D97" s="43"/>
      <c r="E97" s="37" t="s">
        <v>1226</v>
      </c>
      <c r="F97" s="43"/>
      <c r="G97" s="43"/>
      <c r="H97" s="43"/>
      <c r="I97" s="43"/>
      <c r="J97" s="44"/>
    </row>
    <row r="98">
      <c r="A98" s="35" t="s">
        <v>126</v>
      </c>
      <c r="B98" s="42"/>
      <c r="C98" s="43"/>
      <c r="D98" s="43"/>
      <c r="E98" s="45" t="s">
        <v>560</v>
      </c>
      <c r="F98" s="43"/>
      <c r="G98" s="43"/>
      <c r="H98" s="43"/>
      <c r="I98" s="43"/>
      <c r="J98" s="44"/>
    </row>
    <row r="99" ht="87">
      <c r="A99" s="35" t="s">
        <v>128</v>
      </c>
      <c r="B99" s="42"/>
      <c r="C99" s="43"/>
      <c r="D99" s="43"/>
      <c r="E99" s="37" t="s">
        <v>1227</v>
      </c>
      <c r="F99" s="43"/>
      <c r="G99" s="43"/>
      <c r="H99" s="43"/>
      <c r="I99" s="43"/>
      <c r="J99" s="44"/>
    </row>
    <row r="100">
      <c r="A100" s="35" t="s">
        <v>119</v>
      </c>
      <c r="B100" s="35">
        <v>23</v>
      </c>
      <c r="C100" s="36" t="s">
        <v>1228</v>
      </c>
      <c r="D100" s="35" t="s">
        <v>121</v>
      </c>
      <c r="E100" s="37" t="s">
        <v>1229</v>
      </c>
      <c r="F100" s="38" t="s">
        <v>1230</v>
      </c>
      <c r="G100" s="39">
        <v>92</v>
      </c>
      <c r="H100" s="40">
        <v>0</v>
      </c>
      <c r="I100" s="40">
        <f>ROUND(G100*H100,P4)</f>
        <v>0</v>
      </c>
      <c r="J100" s="35"/>
      <c r="O100" s="41">
        <f>I100*0.21</f>
        <v>0</v>
      </c>
      <c r="P100">
        <v>3</v>
      </c>
    </row>
    <row r="101">
      <c r="A101" s="35" t="s">
        <v>124</v>
      </c>
      <c r="B101" s="42"/>
      <c r="C101" s="43"/>
      <c r="D101" s="43"/>
      <c r="E101" s="37" t="s">
        <v>1231</v>
      </c>
      <c r="F101" s="43"/>
      <c r="G101" s="43"/>
      <c r="H101" s="43"/>
      <c r="I101" s="43"/>
      <c r="J101" s="44"/>
    </row>
    <row r="102">
      <c r="A102" s="35" t="s">
        <v>126</v>
      </c>
      <c r="B102" s="42"/>
      <c r="C102" s="43"/>
      <c r="D102" s="43"/>
      <c r="E102" s="45" t="s">
        <v>1232</v>
      </c>
      <c r="F102" s="43"/>
      <c r="G102" s="43"/>
      <c r="H102" s="43"/>
      <c r="I102" s="43"/>
      <c r="J102" s="44"/>
    </row>
    <row r="103" ht="43.5">
      <c r="A103" s="35" t="s">
        <v>128</v>
      </c>
      <c r="B103" s="42"/>
      <c r="C103" s="43"/>
      <c r="D103" s="43"/>
      <c r="E103" s="37" t="s">
        <v>1233</v>
      </c>
      <c r="F103" s="43"/>
      <c r="G103" s="43"/>
      <c r="H103" s="43"/>
      <c r="I103" s="43"/>
      <c r="J103" s="44"/>
    </row>
    <row r="104">
      <c r="A104" s="35" t="s">
        <v>119</v>
      </c>
      <c r="B104" s="35">
        <v>24</v>
      </c>
      <c r="C104" s="36" t="s">
        <v>1234</v>
      </c>
      <c r="D104" s="35" t="s">
        <v>121</v>
      </c>
      <c r="E104" s="37" t="s">
        <v>1235</v>
      </c>
      <c r="F104" s="38" t="s">
        <v>237</v>
      </c>
      <c r="G104" s="39">
        <v>2344</v>
      </c>
      <c r="H104" s="40">
        <v>0</v>
      </c>
      <c r="I104" s="40">
        <f>ROUND(G104*H104,P4)</f>
        <v>0</v>
      </c>
      <c r="J104" s="35"/>
      <c r="O104" s="41">
        <f>I104*0.21</f>
        <v>0</v>
      </c>
      <c r="P104">
        <v>3</v>
      </c>
    </row>
    <row r="105">
      <c r="A105" s="35" t="s">
        <v>124</v>
      </c>
      <c r="B105" s="42"/>
      <c r="C105" s="43"/>
      <c r="D105" s="43"/>
      <c r="E105" s="37" t="s">
        <v>1236</v>
      </c>
      <c r="F105" s="43"/>
      <c r="G105" s="43"/>
      <c r="H105" s="43"/>
      <c r="I105" s="43"/>
      <c r="J105" s="44"/>
    </row>
    <row r="106">
      <c r="A106" s="35" t="s">
        <v>126</v>
      </c>
      <c r="B106" s="42"/>
      <c r="C106" s="43"/>
      <c r="D106" s="43"/>
      <c r="E106" s="45" t="s">
        <v>1237</v>
      </c>
      <c r="F106" s="43"/>
      <c r="G106" s="43"/>
      <c r="H106" s="43"/>
      <c r="I106" s="43"/>
      <c r="J106" s="44"/>
    </row>
    <row r="107" ht="43.5">
      <c r="A107" s="35" t="s">
        <v>128</v>
      </c>
      <c r="B107" s="42"/>
      <c r="C107" s="43"/>
      <c r="D107" s="43"/>
      <c r="E107" s="37" t="s">
        <v>1233</v>
      </c>
      <c r="F107" s="43"/>
      <c r="G107" s="43"/>
      <c r="H107" s="43"/>
      <c r="I107" s="43"/>
      <c r="J107" s="44"/>
    </row>
    <row r="108">
      <c r="A108" s="35" t="s">
        <v>119</v>
      </c>
      <c r="B108" s="35">
        <v>25</v>
      </c>
      <c r="C108" s="36" t="s">
        <v>1238</v>
      </c>
      <c r="D108" s="35" t="s">
        <v>121</v>
      </c>
      <c r="E108" s="37" t="s">
        <v>1239</v>
      </c>
      <c r="F108" s="38" t="s">
        <v>206</v>
      </c>
      <c r="G108" s="39">
        <v>5</v>
      </c>
      <c r="H108" s="40">
        <v>0</v>
      </c>
      <c r="I108" s="40">
        <f>ROUND(G108*H108,P4)</f>
        <v>0</v>
      </c>
      <c r="J108" s="35"/>
      <c r="O108" s="41">
        <f>I108*0.21</f>
        <v>0</v>
      </c>
      <c r="P108">
        <v>3</v>
      </c>
    </row>
    <row r="109" ht="29">
      <c r="A109" s="35" t="s">
        <v>124</v>
      </c>
      <c r="B109" s="42"/>
      <c r="C109" s="43"/>
      <c r="D109" s="43"/>
      <c r="E109" s="37" t="s">
        <v>1240</v>
      </c>
      <c r="F109" s="43"/>
      <c r="G109" s="43"/>
      <c r="H109" s="43"/>
      <c r="I109" s="43"/>
      <c r="J109" s="44"/>
    </row>
    <row r="110">
      <c r="A110" s="35" t="s">
        <v>126</v>
      </c>
      <c r="B110" s="42"/>
      <c r="C110" s="43"/>
      <c r="D110" s="43"/>
      <c r="E110" s="45" t="s">
        <v>1241</v>
      </c>
      <c r="F110" s="43"/>
      <c r="G110" s="43"/>
      <c r="H110" s="43"/>
      <c r="I110" s="43"/>
      <c r="J110" s="44"/>
    </row>
    <row r="111" ht="58">
      <c r="A111" s="35" t="s">
        <v>128</v>
      </c>
      <c r="B111" s="42"/>
      <c r="C111" s="43"/>
      <c r="D111" s="43"/>
      <c r="E111" s="37" t="s">
        <v>1242</v>
      </c>
      <c r="F111" s="43"/>
      <c r="G111" s="43"/>
      <c r="H111" s="43"/>
      <c r="I111" s="43"/>
      <c r="J111" s="44"/>
    </row>
    <row r="112">
      <c r="A112" s="35" t="s">
        <v>119</v>
      </c>
      <c r="B112" s="35">
        <v>26</v>
      </c>
      <c r="C112" s="36" t="s">
        <v>1243</v>
      </c>
      <c r="D112" s="35" t="s">
        <v>121</v>
      </c>
      <c r="E112" s="37" t="s">
        <v>1244</v>
      </c>
      <c r="F112" s="38" t="s">
        <v>237</v>
      </c>
      <c r="G112" s="39">
        <v>594.83000000000004</v>
      </c>
      <c r="H112" s="40">
        <v>0</v>
      </c>
      <c r="I112" s="40">
        <f>ROUND(G112*H112,P4)</f>
        <v>0</v>
      </c>
      <c r="J112" s="35"/>
      <c r="O112" s="41">
        <f>I112*0.21</f>
        <v>0</v>
      </c>
      <c r="P112">
        <v>3</v>
      </c>
    </row>
    <row r="113">
      <c r="A113" s="35" t="s">
        <v>124</v>
      </c>
      <c r="B113" s="42"/>
      <c r="C113" s="43"/>
      <c r="D113" s="43"/>
      <c r="E113" s="37" t="s">
        <v>1245</v>
      </c>
      <c r="F113" s="43"/>
      <c r="G113" s="43"/>
      <c r="H113" s="43"/>
      <c r="I113" s="43"/>
      <c r="J113" s="44"/>
    </row>
    <row r="114">
      <c r="A114" s="35" t="s">
        <v>126</v>
      </c>
      <c r="B114" s="42"/>
      <c r="C114" s="43"/>
      <c r="D114" s="43"/>
      <c r="E114" s="45" t="s">
        <v>1193</v>
      </c>
      <c r="F114" s="43"/>
      <c r="G114" s="43"/>
      <c r="H114" s="43"/>
      <c r="I114" s="43"/>
      <c r="J114" s="44"/>
    </row>
    <row r="115" ht="72.5">
      <c r="A115" s="35" t="s">
        <v>128</v>
      </c>
      <c r="B115" s="42"/>
      <c r="C115" s="43"/>
      <c r="D115" s="43"/>
      <c r="E115" s="37" t="s">
        <v>1246</v>
      </c>
      <c r="F115" s="43"/>
      <c r="G115" s="43"/>
      <c r="H115" s="43"/>
      <c r="I115" s="43"/>
      <c r="J115" s="44"/>
    </row>
    <row r="116">
      <c r="A116" s="35" t="s">
        <v>119</v>
      </c>
      <c r="B116" s="35">
        <v>27</v>
      </c>
      <c r="C116" s="36" t="s">
        <v>1247</v>
      </c>
      <c r="D116" s="35" t="s">
        <v>121</v>
      </c>
      <c r="E116" s="37" t="s">
        <v>1248</v>
      </c>
      <c r="F116" s="38" t="s">
        <v>237</v>
      </c>
      <c r="G116" s="39">
        <v>312.30000000000001</v>
      </c>
      <c r="H116" s="40">
        <v>0</v>
      </c>
      <c r="I116" s="40">
        <f>ROUND(G116*H116,P4)</f>
        <v>0</v>
      </c>
      <c r="J116" s="35"/>
      <c r="O116" s="41">
        <f>I116*0.21</f>
        <v>0</v>
      </c>
      <c r="P116">
        <v>3</v>
      </c>
    </row>
    <row r="117">
      <c r="A117" s="35" t="s">
        <v>124</v>
      </c>
      <c r="B117" s="42"/>
      <c r="C117" s="43"/>
      <c r="D117" s="43"/>
      <c r="E117" s="37" t="s">
        <v>1249</v>
      </c>
      <c r="F117" s="43"/>
      <c r="G117" s="43"/>
      <c r="H117" s="43"/>
      <c r="I117" s="43"/>
      <c r="J117" s="44"/>
    </row>
    <row r="118">
      <c r="A118" s="35" t="s">
        <v>126</v>
      </c>
      <c r="B118" s="42"/>
      <c r="C118" s="43"/>
      <c r="D118" s="43"/>
      <c r="E118" s="45" t="s">
        <v>1197</v>
      </c>
      <c r="F118" s="43"/>
      <c r="G118" s="43"/>
      <c r="H118" s="43"/>
      <c r="I118" s="43"/>
      <c r="J118" s="44"/>
    </row>
    <row r="119" ht="72.5">
      <c r="A119" s="35" t="s">
        <v>128</v>
      </c>
      <c r="B119" s="42"/>
      <c r="C119" s="43"/>
      <c r="D119" s="43"/>
      <c r="E119" s="37" t="s">
        <v>1246</v>
      </c>
      <c r="F119" s="43"/>
      <c r="G119" s="43"/>
      <c r="H119" s="43"/>
      <c r="I119" s="43"/>
      <c r="J119" s="44"/>
    </row>
    <row r="120">
      <c r="A120" s="35" t="s">
        <v>119</v>
      </c>
      <c r="B120" s="35">
        <v>28</v>
      </c>
      <c r="C120" s="36" t="s">
        <v>1250</v>
      </c>
      <c r="D120" s="35" t="s">
        <v>121</v>
      </c>
      <c r="E120" s="37" t="s">
        <v>1251</v>
      </c>
      <c r="F120" s="38" t="s">
        <v>237</v>
      </c>
      <c r="G120" s="39">
        <v>472</v>
      </c>
      <c r="H120" s="40">
        <v>0</v>
      </c>
      <c r="I120" s="40">
        <f>ROUND(G120*H120,P4)</f>
        <v>0</v>
      </c>
      <c r="J120" s="35"/>
      <c r="O120" s="41">
        <f>I120*0.21</f>
        <v>0</v>
      </c>
      <c r="P120">
        <v>3</v>
      </c>
    </row>
    <row r="121">
      <c r="A121" s="35" t="s">
        <v>124</v>
      </c>
      <c r="B121" s="42"/>
      <c r="C121" s="43"/>
      <c r="D121" s="43"/>
      <c r="E121" s="37" t="s">
        <v>1252</v>
      </c>
      <c r="F121" s="43"/>
      <c r="G121" s="43"/>
      <c r="H121" s="43"/>
      <c r="I121" s="43"/>
      <c r="J121" s="44"/>
    </row>
    <row r="122">
      <c r="A122" s="35" t="s">
        <v>126</v>
      </c>
      <c r="B122" s="42"/>
      <c r="C122" s="43"/>
      <c r="D122" s="43"/>
      <c r="E122" s="45" t="s">
        <v>1253</v>
      </c>
      <c r="F122" s="43"/>
      <c r="G122" s="43"/>
      <c r="H122" s="43"/>
      <c r="I122" s="43"/>
      <c r="J122" s="44"/>
    </row>
    <row r="123" ht="72.5">
      <c r="A123" s="35" t="s">
        <v>128</v>
      </c>
      <c r="B123" s="42"/>
      <c r="C123" s="43"/>
      <c r="D123" s="43"/>
      <c r="E123" s="37" t="s">
        <v>1246</v>
      </c>
      <c r="F123" s="43"/>
      <c r="G123" s="43"/>
      <c r="H123" s="43"/>
      <c r="I123" s="43"/>
      <c r="J123" s="44"/>
    </row>
    <row r="124">
      <c r="A124" s="35" t="s">
        <v>119</v>
      </c>
      <c r="B124" s="35">
        <v>29</v>
      </c>
      <c r="C124" s="36" t="s">
        <v>1254</v>
      </c>
      <c r="D124" s="35" t="s">
        <v>121</v>
      </c>
      <c r="E124" s="37" t="s">
        <v>1255</v>
      </c>
      <c r="F124" s="38" t="s">
        <v>237</v>
      </c>
      <c r="G124" s="39">
        <v>203.28</v>
      </c>
      <c r="H124" s="40">
        <v>0</v>
      </c>
      <c r="I124" s="40">
        <f>ROUND(G124*H124,P4)</f>
        <v>0</v>
      </c>
      <c r="J124" s="35"/>
      <c r="O124" s="41">
        <f>I124*0.21</f>
        <v>0</v>
      </c>
      <c r="P124">
        <v>3</v>
      </c>
    </row>
    <row r="125">
      <c r="A125" s="35" t="s">
        <v>124</v>
      </c>
      <c r="B125" s="42"/>
      <c r="C125" s="43"/>
      <c r="D125" s="43"/>
      <c r="E125" s="37" t="s">
        <v>1256</v>
      </c>
      <c r="F125" s="43"/>
      <c r="G125" s="43"/>
      <c r="H125" s="43"/>
      <c r="I125" s="43"/>
      <c r="J125" s="44"/>
    </row>
    <row r="126">
      <c r="A126" s="35" t="s">
        <v>126</v>
      </c>
      <c r="B126" s="42"/>
      <c r="C126" s="43"/>
      <c r="D126" s="43"/>
      <c r="E126" s="45" t="s">
        <v>1209</v>
      </c>
      <c r="F126" s="43"/>
      <c r="G126" s="43"/>
      <c r="H126" s="43"/>
      <c r="I126" s="43"/>
      <c r="J126" s="44"/>
    </row>
    <row r="127" ht="72.5">
      <c r="A127" s="35" t="s">
        <v>128</v>
      </c>
      <c r="B127" s="42"/>
      <c r="C127" s="43"/>
      <c r="D127" s="43"/>
      <c r="E127" s="37" t="s">
        <v>1246</v>
      </c>
      <c r="F127" s="43"/>
      <c r="G127" s="43"/>
      <c r="H127" s="43"/>
      <c r="I127" s="43"/>
      <c r="J127" s="44"/>
    </row>
    <row r="128">
      <c r="A128" s="35" t="s">
        <v>119</v>
      </c>
      <c r="B128" s="35">
        <v>30</v>
      </c>
      <c r="C128" s="36" t="s">
        <v>1257</v>
      </c>
      <c r="D128" s="35" t="s">
        <v>121</v>
      </c>
      <c r="E128" s="37" t="s">
        <v>1258</v>
      </c>
      <c r="F128" s="38" t="s">
        <v>237</v>
      </c>
      <c r="G128" s="39">
        <v>761.63999999999999</v>
      </c>
      <c r="H128" s="40">
        <v>0</v>
      </c>
      <c r="I128" s="40">
        <f>ROUND(G128*H128,P4)</f>
        <v>0</v>
      </c>
      <c r="J128" s="35"/>
      <c r="O128" s="41">
        <f>I128*0.21</f>
        <v>0</v>
      </c>
      <c r="P128">
        <v>3</v>
      </c>
    </row>
    <row r="129">
      <c r="A129" s="35" t="s">
        <v>124</v>
      </c>
      <c r="B129" s="42"/>
      <c r="C129" s="43"/>
      <c r="D129" s="43"/>
      <c r="E129" s="37" t="s">
        <v>1259</v>
      </c>
      <c r="F129" s="43"/>
      <c r="G129" s="43"/>
      <c r="H129" s="43"/>
      <c r="I129" s="43"/>
      <c r="J129" s="44"/>
    </row>
    <row r="130">
      <c r="A130" s="35" t="s">
        <v>126</v>
      </c>
      <c r="B130" s="42"/>
      <c r="C130" s="43"/>
      <c r="D130" s="43"/>
      <c r="E130" s="45" t="s">
        <v>1260</v>
      </c>
      <c r="F130" s="43"/>
      <c r="G130" s="43"/>
      <c r="H130" s="43"/>
      <c r="I130" s="43"/>
      <c r="J130" s="44"/>
    </row>
    <row r="131" ht="72.5">
      <c r="A131" s="35" t="s">
        <v>128</v>
      </c>
      <c r="B131" s="42"/>
      <c r="C131" s="43"/>
      <c r="D131" s="43"/>
      <c r="E131" s="37" t="s">
        <v>1246</v>
      </c>
      <c r="F131" s="43"/>
      <c r="G131" s="43"/>
      <c r="H131" s="43"/>
      <c r="I131" s="43"/>
      <c r="J131" s="44"/>
    </row>
    <row r="132">
      <c r="A132" s="35" t="s">
        <v>119</v>
      </c>
      <c r="B132" s="35">
        <v>31</v>
      </c>
      <c r="C132" s="36" t="s">
        <v>1261</v>
      </c>
      <c r="D132" s="35" t="s">
        <v>121</v>
      </c>
      <c r="E132" s="37" t="s">
        <v>1262</v>
      </c>
      <c r="F132" s="38" t="s">
        <v>237</v>
      </c>
      <c r="G132" s="39">
        <v>2344.0500000000002</v>
      </c>
      <c r="H132" s="40">
        <v>0</v>
      </c>
      <c r="I132" s="40">
        <f>ROUND(G132*H132,P4)</f>
        <v>0</v>
      </c>
      <c r="J132" s="35"/>
      <c r="O132" s="41">
        <f>I132*0.21</f>
        <v>0</v>
      </c>
      <c r="P132">
        <v>3</v>
      </c>
    </row>
    <row r="133" ht="72.5">
      <c r="A133" s="35" t="s">
        <v>124</v>
      </c>
      <c r="B133" s="42"/>
      <c r="C133" s="43"/>
      <c r="D133" s="43"/>
      <c r="E133" s="37" t="s">
        <v>1263</v>
      </c>
      <c r="F133" s="43"/>
      <c r="G133" s="43"/>
      <c r="H133" s="43"/>
      <c r="I133" s="43"/>
      <c r="J133" s="44"/>
    </row>
    <row r="134">
      <c r="A134" s="35" t="s">
        <v>126</v>
      </c>
      <c r="B134" s="42"/>
      <c r="C134" s="43"/>
      <c r="D134" s="43"/>
      <c r="E134" s="45" t="s">
        <v>1264</v>
      </c>
      <c r="F134" s="43"/>
      <c r="G134" s="43"/>
      <c r="H134" s="43"/>
      <c r="I134" s="43"/>
      <c r="J134" s="44"/>
    </row>
    <row r="135" ht="29">
      <c r="A135" s="35" t="s">
        <v>128</v>
      </c>
      <c r="B135" s="46"/>
      <c r="C135" s="47"/>
      <c r="D135" s="47"/>
      <c r="E135" s="37" t="s">
        <v>1265</v>
      </c>
      <c r="F135" s="47"/>
      <c r="G135" s="47"/>
      <c r="H135" s="47"/>
      <c r="I135" s="47"/>
      <c r="J135"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37</v>
      </c>
      <c r="I3" s="23">
        <f>SUMIFS(I8:I111,A8:A111,"SD")</f>
        <v>0</v>
      </c>
      <c r="J3" s="17"/>
      <c r="O3">
        <v>0</v>
      </c>
      <c r="P3">
        <v>2</v>
      </c>
    </row>
    <row r="4">
      <c r="A4" s="3" t="s">
        <v>103</v>
      </c>
      <c r="B4" s="18" t="s">
        <v>104</v>
      </c>
      <c r="C4" s="19" t="s">
        <v>37</v>
      </c>
      <c r="D4" s="20"/>
      <c r="E4" s="21" t="s">
        <v>38</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1147</v>
      </c>
      <c r="D9" s="35" t="s">
        <v>121</v>
      </c>
      <c r="E9" s="37" t="s">
        <v>291</v>
      </c>
      <c r="F9" s="38" t="s">
        <v>212</v>
      </c>
      <c r="G9" s="39">
        <v>205.30000000000001</v>
      </c>
      <c r="H9" s="40">
        <v>0</v>
      </c>
      <c r="I9" s="40">
        <f>ROUND(G9*H9,P4)</f>
        <v>0</v>
      </c>
      <c r="J9" s="35"/>
      <c r="O9" s="41">
        <f>I9*0.21</f>
        <v>0</v>
      </c>
      <c r="P9">
        <v>3</v>
      </c>
    </row>
    <row r="10" ht="29">
      <c r="A10" s="35" t="s">
        <v>124</v>
      </c>
      <c r="B10" s="42"/>
      <c r="C10" s="43"/>
      <c r="D10" s="43"/>
      <c r="E10" s="37" t="s">
        <v>1148</v>
      </c>
      <c r="F10" s="43"/>
      <c r="G10" s="43"/>
      <c r="H10" s="43"/>
      <c r="I10" s="43"/>
      <c r="J10" s="44"/>
    </row>
    <row r="11" ht="29">
      <c r="A11" s="35" t="s">
        <v>126</v>
      </c>
      <c r="B11" s="42"/>
      <c r="C11" s="43"/>
      <c r="D11" s="43"/>
      <c r="E11" s="45" t="s">
        <v>1266</v>
      </c>
      <c r="F11" s="43"/>
      <c r="G11" s="43"/>
      <c r="H11" s="43"/>
      <c r="I11" s="43"/>
      <c r="J11" s="44"/>
    </row>
    <row r="12" ht="29">
      <c r="A12" s="35" t="s">
        <v>128</v>
      </c>
      <c r="B12" s="42"/>
      <c r="C12" s="43"/>
      <c r="D12" s="43"/>
      <c r="E12" s="37" t="s">
        <v>295</v>
      </c>
      <c r="F12" s="43"/>
      <c r="G12" s="43"/>
      <c r="H12" s="43"/>
      <c r="I12" s="43"/>
      <c r="J12" s="44"/>
    </row>
    <row r="13">
      <c r="A13" s="35" t="s">
        <v>119</v>
      </c>
      <c r="B13" s="35">
        <v>2</v>
      </c>
      <c r="C13" s="36" t="s">
        <v>1150</v>
      </c>
      <c r="D13" s="35" t="s">
        <v>121</v>
      </c>
      <c r="E13" s="37" t="s">
        <v>1151</v>
      </c>
      <c r="F13" s="38" t="s">
        <v>133</v>
      </c>
      <c r="G13" s="39">
        <v>1</v>
      </c>
      <c r="H13" s="40">
        <v>0</v>
      </c>
      <c r="I13" s="40">
        <f>ROUND(G13*H13,P4)</f>
        <v>0</v>
      </c>
      <c r="J13" s="35"/>
      <c r="O13" s="41">
        <f>I13*0.21</f>
        <v>0</v>
      </c>
      <c r="P13">
        <v>3</v>
      </c>
    </row>
    <row r="14">
      <c r="A14" s="35" t="s">
        <v>124</v>
      </c>
      <c r="B14" s="42"/>
      <c r="C14" s="43"/>
      <c r="D14" s="43"/>
      <c r="E14" s="37" t="s">
        <v>1152</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1153</v>
      </c>
      <c r="F16" s="43"/>
      <c r="G16" s="43"/>
      <c r="H16" s="43"/>
      <c r="I16" s="43"/>
      <c r="J16" s="44"/>
    </row>
    <row r="17">
      <c r="A17" s="35" t="s">
        <v>119</v>
      </c>
      <c r="B17" s="35">
        <v>3</v>
      </c>
      <c r="C17" s="36" t="s">
        <v>1154</v>
      </c>
      <c r="D17" s="35" t="s">
        <v>121</v>
      </c>
      <c r="E17" s="37" t="s">
        <v>173</v>
      </c>
      <c r="F17" s="38" t="s">
        <v>133</v>
      </c>
      <c r="G17" s="39">
        <v>1</v>
      </c>
      <c r="H17" s="40">
        <v>0</v>
      </c>
      <c r="I17" s="40">
        <f>ROUND(G17*H17,P4)</f>
        <v>0</v>
      </c>
      <c r="J17" s="35"/>
      <c r="O17" s="41">
        <f>I17*0.21</f>
        <v>0</v>
      </c>
      <c r="P17">
        <v>3</v>
      </c>
    </row>
    <row r="18">
      <c r="A18" s="35" t="s">
        <v>124</v>
      </c>
      <c r="B18" s="42"/>
      <c r="C18" s="43"/>
      <c r="D18" s="43"/>
      <c r="E18" s="37" t="s">
        <v>1155</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1156</v>
      </c>
      <c r="F20" s="43"/>
      <c r="G20" s="43"/>
      <c r="H20" s="43"/>
      <c r="I20" s="43"/>
      <c r="J20" s="44"/>
    </row>
    <row r="21">
      <c r="A21" s="35" t="s">
        <v>119</v>
      </c>
      <c r="B21" s="35">
        <v>4</v>
      </c>
      <c r="C21" s="36" t="s">
        <v>1157</v>
      </c>
      <c r="D21" s="35" t="s">
        <v>121</v>
      </c>
      <c r="E21" s="37" t="s">
        <v>1158</v>
      </c>
      <c r="F21" s="38" t="s">
        <v>133</v>
      </c>
      <c r="G21" s="39">
        <v>1</v>
      </c>
      <c r="H21" s="40">
        <v>0</v>
      </c>
      <c r="I21" s="40">
        <f>ROUND(G21*H21,P4)</f>
        <v>0</v>
      </c>
      <c r="J21" s="35"/>
      <c r="O21" s="41">
        <f>I21*0.21</f>
        <v>0</v>
      </c>
      <c r="P21">
        <v>3</v>
      </c>
    </row>
    <row r="22">
      <c r="A22" s="35" t="s">
        <v>124</v>
      </c>
      <c r="B22" s="42"/>
      <c r="C22" s="43"/>
      <c r="D22" s="43"/>
      <c r="E22" s="37" t="s">
        <v>1159</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1160</v>
      </c>
      <c r="F24" s="43"/>
      <c r="G24" s="43"/>
      <c r="H24" s="43"/>
      <c r="I24" s="43"/>
      <c r="J24" s="44"/>
    </row>
    <row r="25">
      <c r="A25" s="29" t="s">
        <v>116</v>
      </c>
      <c r="B25" s="30"/>
      <c r="C25" s="31" t="s">
        <v>190</v>
      </c>
      <c r="D25" s="32"/>
      <c r="E25" s="29" t="s">
        <v>191</v>
      </c>
      <c r="F25" s="32"/>
      <c r="G25" s="32"/>
      <c r="H25" s="32"/>
      <c r="I25" s="33">
        <f>SUMIFS(I26:I57,A26:A57,"P")</f>
        <v>0</v>
      </c>
      <c r="J25" s="34"/>
    </row>
    <row r="26">
      <c r="A26" s="35" t="s">
        <v>119</v>
      </c>
      <c r="B26" s="35">
        <v>5</v>
      </c>
      <c r="C26" s="36" t="s">
        <v>365</v>
      </c>
      <c r="D26" s="35" t="s">
        <v>121</v>
      </c>
      <c r="E26" s="37" t="s">
        <v>366</v>
      </c>
      <c r="F26" s="38" t="s">
        <v>212</v>
      </c>
      <c r="G26" s="39">
        <v>936.60000000000002</v>
      </c>
      <c r="H26" s="40">
        <v>0</v>
      </c>
      <c r="I26" s="40">
        <f>ROUND(G26*H26,P4)</f>
        <v>0</v>
      </c>
      <c r="J26" s="35"/>
      <c r="O26" s="41">
        <f>I26*0.21</f>
        <v>0</v>
      </c>
      <c r="P26">
        <v>3</v>
      </c>
    </row>
    <row r="27" ht="29">
      <c r="A27" s="35" t="s">
        <v>124</v>
      </c>
      <c r="B27" s="42"/>
      <c r="C27" s="43"/>
      <c r="D27" s="43"/>
      <c r="E27" s="37" t="s">
        <v>1161</v>
      </c>
      <c r="F27" s="43"/>
      <c r="G27" s="43"/>
      <c r="H27" s="43"/>
      <c r="I27" s="43"/>
      <c r="J27" s="44"/>
    </row>
    <row r="28" ht="29">
      <c r="A28" s="35" t="s">
        <v>126</v>
      </c>
      <c r="B28" s="42"/>
      <c r="C28" s="43"/>
      <c r="D28" s="43"/>
      <c r="E28" s="45" t="s">
        <v>1267</v>
      </c>
      <c r="F28" s="43"/>
      <c r="G28" s="43"/>
      <c r="H28" s="43"/>
      <c r="I28" s="43"/>
      <c r="J28" s="44"/>
    </row>
    <row r="29" ht="377">
      <c r="A29" s="35" t="s">
        <v>128</v>
      </c>
      <c r="B29" s="42"/>
      <c r="C29" s="43"/>
      <c r="D29" s="43"/>
      <c r="E29" s="37" t="s">
        <v>1163</v>
      </c>
      <c r="F29" s="43"/>
      <c r="G29" s="43"/>
      <c r="H29" s="43"/>
      <c r="I29" s="43"/>
      <c r="J29" s="44"/>
    </row>
    <row r="30">
      <c r="A30" s="35" t="s">
        <v>119</v>
      </c>
      <c r="B30" s="35">
        <v>6</v>
      </c>
      <c r="C30" s="36" t="s">
        <v>1268</v>
      </c>
      <c r="D30" s="35" t="s">
        <v>121</v>
      </c>
      <c r="E30" s="37" t="s">
        <v>1269</v>
      </c>
      <c r="F30" s="38" t="s">
        <v>212</v>
      </c>
      <c r="G30" s="39">
        <v>297.60000000000002</v>
      </c>
      <c r="H30" s="40">
        <v>0</v>
      </c>
      <c r="I30" s="40">
        <f>ROUND(G30*H30,P4)</f>
        <v>0</v>
      </c>
      <c r="J30" s="35"/>
      <c r="O30" s="41">
        <f>I30*0.21</f>
        <v>0</v>
      </c>
      <c r="P30">
        <v>3</v>
      </c>
    </row>
    <row r="31">
      <c r="A31" s="35" t="s">
        <v>124</v>
      </c>
      <c r="B31" s="42"/>
      <c r="C31" s="43"/>
      <c r="D31" s="43"/>
      <c r="E31" s="37" t="s">
        <v>1270</v>
      </c>
      <c r="F31" s="43"/>
      <c r="G31" s="43"/>
      <c r="H31" s="43"/>
      <c r="I31" s="43"/>
      <c r="J31" s="44"/>
    </row>
    <row r="32">
      <c r="A32" s="35" t="s">
        <v>126</v>
      </c>
      <c r="B32" s="42"/>
      <c r="C32" s="43"/>
      <c r="D32" s="43"/>
      <c r="E32" s="45" t="s">
        <v>1271</v>
      </c>
      <c r="F32" s="43"/>
      <c r="G32" s="43"/>
      <c r="H32" s="43"/>
      <c r="I32" s="43"/>
      <c r="J32" s="44"/>
    </row>
    <row r="33">
      <c r="A33" s="35" t="s">
        <v>128</v>
      </c>
      <c r="B33" s="42"/>
      <c r="C33" s="43"/>
      <c r="D33" s="43"/>
      <c r="E33" s="37" t="s">
        <v>1272</v>
      </c>
      <c r="F33" s="43"/>
      <c r="G33" s="43"/>
      <c r="H33" s="43"/>
      <c r="I33" s="43"/>
      <c r="J33" s="44"/>
    </row>
    <row r="34">
      <c r="A34" s="35" t="s">
        <v>119</v>
      </c>
      <c r="B34" s="35">
        <v>7</v>
      </c>
      <c r="C34" s="36" t="s">
        <v>899</v>
      </c>
      <c r="D34" s="35" t="s">
        <v>121</v>
      </c>
      <c r="E34" s="37" t="s">
        <v>900</v>
      </c>
      <c r="F34" s="38" t="s">
        <v>212</v>
      </c>
      <c r="G34" s="39">
        <v>639</v>
      </c>
      <c r="H34" s="40">
        <v>0</v>
      </c>
      <c r="I34" s="40">
        <f>ROUND(G34*H34,P4)</f>
        <v>0</v>
      </c>
      <c r="J34" s="35"/>
      <c r="O34" s="41">
        <f>I34*0.21</f>
        <v>0</v>
      </c>
      <c r="P34">
        <v>3</v>
      </c>
    </row>
    <row r="35" ht="43.5">
      <c r="A35" s="35" t="s">
        <v>124</v>
      </c>
      <c r="B35" s="42"/>
      <c r="C35" s="43"/>
      <c r="D35" s="43"/>
      <c r="E35" s="37" t="s">
        <v>1273</v>
      </c>
      <c r="F35" s="43"/>
      <c r="G35" s="43"/>
      <c r="H35" s="43"/>
      <c r="I35" s="43"/>
      <c r="J35" s="44"/>
    </row>
    <row r="36">
      <c r="A36" s="35" t="s">
        <v>126</v>
      </c>
      <c r="B36" s="42"/>
      <c r="C36" s="43"/>
      <c r="D36" s="43"/>
      <c r="E36" s="45" t="s">
        <v>1274</v>
      </c>
      <c r="F36" s="43"/>
      <c r="G36" s="43"/>
      <c r="H36" s="43"/>
      <c r="I36" s="43"/>
      <c r="J36" s="44"/>
    </row>
    <row r="37" ht="391.5">
      <c r="A37" s="35" t="s">
        <v>128</v>
      </c>
      <c r="B37" s="42"/>
      <c r="C37" s="43"/>
      <c r="D37" s="43"/>
      <c r="E37" s="37" t="s">
        <v>1166</v>
      </c>
      <c r="F37" s="43"/>
      <c r="G37" s="43"/>
      <c r="H37" s="43"/>
      <c r="I37" s="43"/>
      <c r="J37" s="44"/>
    </row>
    <row r="38">
      <c r="A38" s="35" t="s">
        <v>119</v>
      </c>
      <c r="B38" s="35">
        <v>8</v>
      </c>
      <c r="C38" s="36" t="s">
        <v>1167</v>
      </c>
      <c r="D38" s="35" t="s">
        <v>121</v>
      </c>
      <c r="E38" s="37" t="s">
        <v>1168</v>
      </c>
      <c r="F38" s="38" t="s">
        <v>212</v>
      </c>
      <c r="G38" s="39">
        <v>485.10000000000002</v>
      </c>
      <c r="H38" s="40">
        <v>0</v>
      </c>
      <c r="I38" s="40">
        <f>ROUND(G38*H38,P4)</f>
        <v>0</v>
      </c>
      <c r="J38" s="35"/>
      <c r="O38" s="41">
        <f>I38*0.21</f>
        <v>0</v>
      </c>
      <c r="P38">
        <v>3</v>
      </c>
    </row>
    <row r="39" ht="58">
      <c r="A39" s="35" t="s">
        <v>124</v>
      </c>
      <c r="B39" s="42"/>
      <c r="C39" s="43"/>
      <c r="D39" s="43"/>
      <c r="E39" s="37" t="s">
        <v>1275</v>
      </c>
      <c r="F39" s="43"/>
      <c r="G39" s="43"/>
      <c r="H39" s="43"/>
      <c r="I39" s="43"/>
      <c r="J39" s="44"/>
    </row>
    <row r="40">
      <c r="A40" s="35" t="s">
        <v>126</v>
      </c>
      <c r="B40" s="42"/>
      <c r="C40" s="43"/>
      <c r="D40" s="43"/>
      <c r="E40" s="45" t="s">
        <v>1276</v>
      </c>
      <c r="F40" s="43"/>
      <c r="G40" s="43"/>
      <c r="H40" s="43"/>
      <c r="I40" s="43"/>
      <c r="J40" s="44"/>
    </row>
    <row r="41" ht="391.5">
      <c r="A41" s="35" t="s">
        <v>128</v>
      </c>
      <c r="B41" s="42"/>
      <c r="C41" s="43"/>
      <c r="D41" s="43"/>
      <c r="E41" s="37" t="s">
        <v>1171</v>
      </c>
      <c r="F41" s="43"/>
      <c r="G41" s="43"/>
      <c r="H41" s="43"/>
      <c r="I41" s="43"/>
      <c r="J41" s="44"/>
    </row>
    <row r="42">
      <c r="A42" s="35" t="s">
        <v>119</v>
      </c>
      <c r="B42" s="35">
        <v>9</v>
      </c>
      <c r="C42" s="36" t="s">
        <v>1277</v>
      </c>
      <c r="D42" s="35" t="s">
        <v>121</v>
      </c>
      <c r="E42" s="37" t="s">
        <v>1278</v>
      </c>
      <c r="F42" s="38" t="s">
        <v>212</v>
      </c>
      <c r="G42" s="39">
        <v>17.800000000000001</v>
      </c>
      <c r="H42" s="40">
        <v>0</v>
      </c>
      <c r="I42" s="40">
        <f>ROUND(G42*H42,P4)</f>
        <v>0</v>
      </c>
      <c r="J42" s="35"/>
      <c r="O42" s="41">
        <f>I42*0.21</f>
        <v>0</v>
      </c>
      <c r="P42">
        <v>3</v>
      </c>
    </row>
    <row r="43" ht="29">
      <c r="A43" s="35" t="s">
        <v>124</v>
      </c>
      <c r="B43" s="42"/>
      <c r="C43" s="43"/>
      <c r="D43" s="43"/>
      <c r="E43" s="37" t="s">
        <v>1279</v>
      </c>
      <c r="F43" s="43"/>
      <c r="G43" s="43"/>
      <c r="H43" s="43"/>
      <c r="I43" s="43"/>
      <c r="J43" s="44"/>
    </row>
    <row r="44">
      <c r="A44" s="35" t="s">
        <v>126</v>
      </c>
      <c r="B44" s="42"/>
      <c r="C44" s="43"/>
      <c r="D44" s="43"/>
      <c r="E44" s="45" t="s">
        <v>1280</v>
      </c>
      <c r="F44" s="43"/>
      <c r="G44" s="43"/>
      <c r="H44" s="43"/>
      <c r="I44" s="43"/>
      <c r="J44" s="44"/>
    </row>
    <row r="45" ht="391.5">
      <c r="A45" s="35" t="s">
        <v>128</v>
      </c>
      <c r="B45" s="42"/>
      <c r="C45" s="43"/>
      <c r="D45" s="43"/>
      <c r="E45" s="37" t="s">
        <v>1171</v>
      </c>
      <c r="F45" s="43"/>
      <c r="G45" s="43"/>
      <c r="H45" s="43"/>
      <c r="I45" s="43"/>
      <c r="J45" s="44"/>
    </row>
    <row r="46">
      <c r="A46" s="35" t="s">
        <v>119</v>
      </c>
      <c r="B46" s="35">
        <v>10</v>
      </c>
      <c r="C46" s="36" t="s">
        <v>384</v>
      </c>
      <c r="D46" s="35" t="s">
        <v>121</v>
      </c>
      <c r="E46" s="37" t="s">
        <v>385</v>
      </c>
      <c r="F46" s="38" t="s">
        <v>212</v>
      </c>
      <c r="G46" s="39">
        <v>1141.9000000000001</v>
      </c>
      <c r="H46" s="40">
        <v>0</v>
      </c>
      <c r="I46" s="40">
        <f>ROUND(G46*H46,P4)</f>
        <v>0</v>
      </c>
      <c r="J46" s="35"/>
      <c r="O46" s="41">
        <f>I46*0.21</f>
        <v>0</v>
      </c>
      <c r="P46">
        <v>3</v>
      </c>
    </row>
    <row r="47" ht="29">
      <c r="A47" s="35" t="s">
        <v>124</v>
      </c>
      <c r="B47" s="42"/>
      <c r="C47" s="43"/>
      <c r="D47" s="43"/>
      <c r="E47" s="37" t="s">
        <v>1172</v>
      </c>
      <c r="F47" s="43"/>
      <c r="G47" s="43"/>
      <c r="H47" s="43"/>
      <c r="I47" s="43"/>
      <c r="J47" s="44"/>
    </row>
    <row r="48" ht="43.5">
      <c r="A48" s="35" t="s">
        <v>126</v>
      </c>
      <c r="B48" s="42"/>
      <c r="C48" s="43"/>
      <c r="D48" s="43"/>
      <c r="E48" s="45" t="s">
        <v>1281</v>
      </c>
      <c r="F48" s="43"/>
      <c r="G48" s="43"/>
      <c r="H48" s="43"/>
      <c r="I48" s="43"/>
      <c r="J48" s="44"/>
    </row>
    <row r="49" ht="232">
      <c r="A49" s="35" t="s">
        <v>128</v>
      </c>
      <c r="B49" s="42"/>
      <c r="C49" s="43"/>
      <c r="D49" s="43"/>
      <c r="E49" s="37" t="s">
        <v>1174</v>
      </c>
      <c r="F49" s="43"/>
      <c r="G49" s="43"/>
      <c r="H49" s="43"/>
      <c r="I49" s="43"/>
      <c r="J49" s="44"/>
    </row>
    <row r="50">
      <c r="A50" s="35" t="s">
        <v>119</v>
      </c>
      <c r="B50" s="35">
        <v>11</v>
      </c>
      <c r="C50" s="36" t="s">
        <v>1175</v>
      </c>
      <c r="D50" s="35" t="s">
        <v>121</v>
      </c>
      <c r="E50" s="37" t="s">
        <v>1176</v>
      </c>
      <c r="F50" s="38" t="s">
        <v>212</v>
      </c>
      <c r="G50" s="39">
        <v>936.60000000000002</v>
      </c>
      <c r="H50" s="40">
        <v>0</v>
      </c>
      <c r="I50" s="40">
        <f>ROUND(G50*H50,P4)</f>
        <v>0</v>
      </c>
      <c r="J50" s="35"/>
      <c r="O50" s="41">
        <f>I50*0.21</f>
        <v>0</v>
      </c>
      <c r="P50">
        <v>3</v>
      </c>
    </row>
    <row r="51" ht="145">
      <c r="A51" s="35" t="s">
        <v>124</v>
      </c>
      <c r="B51" s="42"/>
      <c r="C51" s="43"/>
      <c r="D51" s="43"/>
      <c r="E51" s="37" t="s">
        <v>1177</v>
      </c>
      <c r="F51" s="43"/>
      <c r="G51" s="43"/>
      <c r="H51" s="43"/>
      <c r="I51" s="43"/>
      <c r="J51" s="44"/>
    </row>
    <row r="52" ht="29">
      <c r="A52" s="35" t="s">
        <v>126</v>
      </c>
      <c r="B52" s="42"/>
      <c r="C52" s="43"/>
      <c r="D52" s="43"/>
      <c r="E52" s="45" t="s">
        <v>1267</v>
      </c>
      <c r="F52" s="43"/>
      <c r="G52" s="43"/>
      <c r="H52" s="43"/>
      <c r="I52" s="43"/>
      <c r="J52" s="44"/>
    </row>
    <row r="53" ht="304.5">
      <c r="A53" s="35" t="s">
        <v>128</v>
      </c>
      <c r="B53" s="42"/>
      <c r="C53" s="43"/>
      <c r="D53" s="43"/>
      <c r="E53" s="37" t="s">
        <v>1178</v>
      </c>
      <c r="F53" s="43"/>
      <c r="G53" s="43"/>
      <c r="H53" s="43"/>
      <c r="I53" s="43"/>
      <c r="J53" s="44"/>
    </row>
    <row r="54">
      <c r="A54" s="35" t="s">
        <v>119</v>
      </c>
      <c r="B54" s="35">
        <v>12</v>
      </c>
      <c r="C54" s="36" t="s">
        <v>407</v>
      </c>
      <c r="D54" s="35" t="s">
        <v>121</v>
      </c>
      <c r="E54" s="37" t="s">
        <v>408</v>
      </c>
      <c r="F54" s="38" t="s">
        <v>212</v>
      </c>
      <c r="G54" s="39">
        <v>164.30000000000001</v>
      </c>
      <c r="H54" s="40">
        <v>0</v>
      </c>
      <c r="I54" s="40">
        <f>ROUND(G54*H54,P4)</f>
        <v>0</v>
      </c>
      <c r="J54" s="35"/>
      <c r="O54" s="41">
        <f>I54*0.21</f>
        <v>0</v>
      </c>
      <c r="P54">
        <v>3</v>
      </c>
    </row>
    <row r="55" ht="130.5">
      <c r="A55" s="35" t="s">
        <v>124</v>
      </c>
      <c r="B55" s="42"/>
      <c r="C55" s="43"/>
      <c r="D55" s="43"/>
      <c r="E55" s="37" t="s">
        <v>1179</v>
      </c>
      <c r="F55" s="43"/>
      <c r="G55" s="43"/>
      <c r="H55" s="43"/>
      <c r="I55" s="43"/>
      <c r="J55" s="44"/>
    </row>
    <row r="56">
      <c r="A56" s="35" t="s">
        <v>126</v>
      </c>
      <c r="B56" s="42"/>
      <c r="C56" s="43"/>
      <c r="D56" s="43"/>
      <c r="E56" s="45" t="s">
        <v>1282</v>
      </c>
      <c r="F56" s="43"/>
      <c r="G56" s="43"/>
      <c r="H56" s="43"/>
      <c r="I56" s="43"/>
      <c r="J56" s="44"/>
    </row>
    <row r="57" ht="391.5">
      <c r="A57" s="35" t="s">
        <v>128</v>
      </c>
      <c r="B57" s="42"/>
      <c r="C57" s="43"/>
      <c r="D57" s="43"/>
      <c r="E57" s="37" t="s">
        <v>1181</v>
      </c>
      <c r="F57" s="43"/>
      <c r="G57" s="43"/>
      <c r="H57" s="43"/>
      <c r="I57" s="43"/>
      <c r="J57" s="44"/>
    </row>
    <row r="58">
      <c r="A58" s="29" t="s">
        <v>116</v>
      </c>
      <c r="B58" s="30"/>
      <c r="C58" s="31" t="s">
        <v>449</v>
      </c>
      <c r="D58" s="32"/>
      <c r="E58" s="29" t="s">
        <v>450</v>
      </c>
      <c r="F58" s="32"/>
      <c r="G58" s="32"/>
      <c r="H58" s="32"/>
      <c r="I58" s="33">
        <f>SUMIFS(I59:I62,A59:A62,"P")</f>
        <v>0</v>
      </c>
      <c r="J58" s="34"/>
    </row>
    <row r="59">
      <c r="A59" s="35" t="s">
        <v>119</v>
      </c>
      <c r="B59" s="35">
        <v>13</v>
      </c>
      <c r="C59" s="36" t="s">
        <v>462</v>
      </c>
      <c r="D59" s="35" t="s">
        <v>121</v>
      </c>
      <c r="E59" s="37" t="s">
        <v>463</v>
      </c>
      <c r="F59" s="38" t="s">
        <v>212</v>
      </c>
      <c r="G59" s="39">
        <v>41.100000000000001</v>
      </c>
      <c r="H59" s="40">
        <v>0</v>
      </c>
      <c r="I59" s="40">
        <f>ROUND(G59*H59,P4)</f>
        <v>0</v>
      </c>
      <c r="J59" s="35"/>
      <c r="O59" s="41">
        <f>I59*0.21</f>
        <v>0</v>
      </c>
      <c r="P59">
        <v>3</v>
      </c>
    </row>
    <row r="60">
      <c r="A60" s="35" t="s">
        <v>124</v>
      </c>
      <c r="B60" s="42"/>
      <c r="C60" s="43"/>
      <c r="D60" s="43"/>
      <c r="E60" s="37" t="s">
        <v>1182</v>
      </c>
      <c r="F60" s="43"/>
      <c r="G60" s="43"/>
      <c r="H60" s="43"/>
      <c r="I60" s="43"/>
      <c r="J60" s="44"/>
    </row>
    <row r="61" ht="29">
      <c r="A61" s="35" t="s">
        <v>126</v>
      </c>
      <c r="B61" s="42"/>
      <c r="C61" s="43"/>
      <c r="D61" s="43"/>
      <c r="E61" s="45" t="s">
        <v>1283</v>
      </c>
      <c r="F61" s="43"/>
      <c r="G61" s="43"/>
      <c r="H61" s="43"/>
      <c r="I61" s="43"/>
      <c r="J61" s="44"/>
    </row>
    <row r="62" ht="58">
      <c r="A62" s="35" t="s">
        <v>128</v>
      </c>
      <c r="B62" s="42"/>
      <c r="C62" s="43"/>
      <c r="D62" s="43"/>
      <c r="E62" s="37" t="s">
        <v>1184</v>
      </c>
      <c r="F62" s="43"/>
      <c r="G62" s="43"/>
      <c r="H62" s="43"/>
      <c r="I62" s="43"/>
      <c r="J62" s="44"/>
    </row>
    <row r="63">
      <c r="A63" s="29" t="s">
        <v>116</v>
      </c>
      <c r="B63" s="30"/>
      <c r="C63" s="31" t="s">
        <v>550</v>
      </c>
      <c r="D63" s="32"/>
      <c r="E63" s="29" t="s">
        <v>551</v>
      </c>
      <c r="F63" s="32"/>
      <c r="G63" s="32"/>
      <c r="H63" s="32"/>
      <c r="I63" s="33">
        <f>SUMIFS(I64:I111,A64:A111,"P")</f>
        <v>0</v>
      </c>
      <c r="J63" s="34"/>
    </row>
    <row r="64">
      <c r="A64" s="35" t="s">
        <v>119</v>
      </c>
      <c r="B64" s="35">
        <v>14</v>
      </c>
      <c r="C64" s="36" t="s">
        <v>1190</v>
      </c>
      <c r="D64" s="35" t="s">
        <v>121</v>
      </c>
      <c r="E64" s="37" t="s">
        <v>1191</v>
      </c>
      <c r="F64" s="38" t="s">
        <v>237</v>
      </c>
      <c r="G64" s="39">
        <v>38.213999999999999</v>
      </c>
      <c r="H64" s="40">
        <v>0</v>
      </c>
      <c r="I64" s="40">
        <f>ROUND(G64*H64,P4)</f>
        <v>0</v>
      </c>
      <c r="J64" s="35"/>
      <c r="O64" s="41">
        <f>I64*0.21</f>
        <v>0</v>
      </c>
      <c r="P64">
        <v>3</v>
      </c>
    </row>
    <row r="65" ht="58">
      <c r="A65" s="35" t="s">
        <v>124</v>
      </c>
      <c r="B65" s="42"/>
      <c r="C65" s="43"/>
      <c r="D65" s="43"/>
      <c r="E65" s="37" t="s">
        <v>1192</v>
      </c>
      <c r="F65" s="43"/>
      <c r="G65" s="43"/>
      <c r="H65" s="43"/>
      <c r="I65" s="43"/>
      <c r="J65" s="44"/>
    </row>
    <row r="66">
      <c r="A66" s="35" t="s">
        <v>126</v>
      </c>
      <c r="B66" s="42"/>
      <c r="C66" s="43"/>
      <c r="D66" s="43"/>
      <c r="E66" s="45" t="s">
        <v>1284</v>
      </c>
      <c r="F66" s="43"/>
      <c r="G66" s="43"/>
      <c r="H66" s="43"/>
      <c r="I66" s="43"/>
      <c r="J66" s="44"/>
    </row>
    <row r="67" ht="319">
      <c r="A67" s="35" t="s">
        <v>128</v>
      </c>
      <c r="B67" s="42"/>
      <c r="C67" s="43"/>
      <c r="D67" s="43"/>
      <c r="E67" s="37" t="s">
        <v>1189</v>
      </c>
      <c r="F67" s="43"/>
      <c r="G67" s="43"/>
      <c r="H67" s="43"/>
      <c r="I67" s="43"/>
      <c r="J67" s="44"/>
    </row>
    <row r="68">
      <c r="A68" s="35" t="s">
        <v>119</v>
      </c>
      <c r="B68" s="35">
        <v>15</v>
      </c>
      <c r="C68" s="36" t="s">
        <v>1194</v>
      </c>
      <c r="D68" s="35" t="s">
        <v>121</v>
      </c>
      <c r="E68" s="37" t="s">
        <v>1195</v>
      </c>
      <c r="F68" s="38" t="s">
        <v>237</v>
      </c>
      <c r="G68" s="39">
        <v>36.707000000000001</v>
      </c>
      <c r="H68" s="40">
        <v>0</v>
      </c>
      <c r="I68" s="40">
        <f>ROUND(G68*H68,P4)</f>
        <v>0</v>
      </c>
      <c r="J68" s="35"/>
      <c r="O68" s="41">
        <f>I68*0.21</f>
        <v>0</v>
      </c>
      <c r="P68">
        <v>3</v>
      </c>
    </row>
    <row r="69" ht="58">
      <c r="A69" s="35" t="s">
        <v>124</v>
      </c>
      <c r="B69" s="42"/>
      <c r="C69" s="43"/>
      <c r="D69" s="43"/>
      <c r="E69" s="37" t="s">
        <v>1196</v>
      </c>
      <c r="F69" s="43"/>
      <c r="G69" s="43"/>
      <c r="H69" s="43"/>
      <c r="I69" s="43"/>
      <c r="J69" s="44"/>
    </row>
    <row r="70">
      <c r="A70" s="35" t="s">
        <v>126</v>
      </c>
      <c r="B70" s="42"/>
      <c r="C70" s="43"/>
      <c r="D70" s="43"/>
      <c r="E70" s="45" t="s">
        <v>1285</v>
      </c>
      <c r="F70" s="43"/>
      <c r="G70" s="43"/>
      <c r="H70" s="43"/>
      <c r="I70" s="43"/>
      <c r="J70" s="44"/>
    </row>
    <row r="71" ht="319">
      <c r="A71" s="35" t="s">
        <v>128</v>
      </c>
      <c r="B71" s="42"/>
      <c r="C71" s="43"/>
      <c r="D71" s="43"/>
      <c r="E71" s="37" t="s">
        <v>1189</v>
      </c>
      <c r="F71" s="43"/>
      <c r="G71" s="43"/>
      <c r="H71" s="43"/>
      <c r="I71" s="43"/>
      <c r="J71" s="44"/>
    </row>
    <row r="72">
      <c r="A72" s="35" t="s">
        <v>119</v>
      </c>
      <c r="B72" s="35">
        <v>16</v>
      </c>
      <c r="C72" s="36" t="s">
        <v>1206</v>
      </c>
      <c r="D72" s="35" t="s">
        <v>121</v>
      </c>
      <c r="E72" s="37" t="s">
        <v>1207</v>
      </c>
      <c r="F72" s="38" t="s">
        <v>237</v>
      </c>
      <c r="G72" s="39">
        <v>298.39999999999998</v>
      </c>
      <c r="H72" s="40">
        <v>0</v>
      </c>
      <c r="I72" s="40">
        <f>ROUND(G72*H72,P4)</f>
        <v>0</v>
      </c>
      <c r="J72" s="35"/>
      <c r="O72" s="41">
        <f>I72*0.21</f>
        <v>0</v>
      </c>
      <c r="P72">
        <v>3</v>
      </c>
    </row>
    <row r="73" ht="58">
      <c r="A73" s="35" t="s">
        <v>124</v>
      </c>
      <c r="B73" s="42"/>
      <c r="C73" s="43"/>
      <c r="D73" s="43"/>
      <c r="E73" s="37" t="s">
        <v>1208</v>
      </c>
      <c r="F73" s="43"/>
      <c r="G73" s="43"/>
      <c r="H73" s="43"/>
      <c r="I73" s="43"/>
      <c r="J73" s="44"/>
    </row>
    <row r="74">
      <c r="A74" s="35" t="s">
        <v>126</v>
      </c>
      <c r="B74" s="42"/>
      <c r="C74" s="43"/>
      <c r="D74" s="43"/>
      <c r="E74" s="45" t="s">
        <v>1286</v>
      </c>
      <c r="F74" s="43"/>
      <c r="G74" s="43"/>
      <c r="H74" s="43"/>
      <c r="I74" s="43"/>
      <c r="J74" s="44"/>
    </row>
    <row r="75" ht="319">
      <c r="A75" s="35" t="s">
        <v>128</v>
      </c>
      <c r="B75" s="42"/>
      <c r="C75" s="43"/>
      <c r="D75" s="43"/>
      <c r="E75" s="37" t="s">
        <v>1189</v>
      </c>
      <c r="F75" s="43"/>
      <c r="G75" s="43"/>
      <c r="H75" s="43"/>
      <c r="I75" s="43"/>
      <c r="J75" s="44"/>
    </row>
    <row r="76">
      <c r="A76" s="35" t="s">
        <v>119</v>
      </c>
      <c r="B76" s="35">
        <v>17</v>
      </c>
      <c r="C76" s="36" t="s">
        <v>1219</v>
      </c>
      <c r="D76" s="35" t="s">
        <v>121</v>
      </c>
      <c r="E76" s="37" t="s">
        <v>1220</v>
      </c>
      <c r="F76" s="38" t="s">
        <v>206</v>
      </c>
      <c r="G76" s="39">
        <v>12</v>
      </c>
      <c r="H76" s="40">
        <v>0</v>
      </c>
      <c r="I76" s="40">
        <f>ROUND(G76*H76,P4)</f>
        <v>0</v>
      </c>
      <c r="J76" s="35"/>
      <c r="O76" s="41">
        <f>I76*0.21</f>
        <v>0</v>
      </c>
      <c r="P76">
        <v>3</v>
      </c>
    </row>
    <row r="77" ht="101.5">
      <c r="A77" s="35" t="s">
        <v>124</v>
      </c>
      <c r="B77" s="42"/>
      <c r="C77" s="43"/>
      <c r="D77" s="43"/>
      <c r="E77" s="37" t="s">
        <v>1221</v>
      </c>
      <c r="F77" s="43"/>
      <c r="G77" s="43"/>
      <c r="H77" s="43"/>
      <c r="I77" s="43"/>
      <c r="J77" s="44"/>
    </row>
    <row r="78">
      <c r="A78" s="35" t="s">
        <v>126</v>
      </c>
      <c r="B78" s="42"/>
      <c r="C78" s="43"/>
      <c r="D78" s="43"/>
      <c r="E78" s="45" t="s">
        <v>1287</v>
      </c>
      <c r="F78" s="43"/>
      <c r="G78" s="43"/>
      <c r="H78" s="43"/>
      <c r="I78" s="43"/>
      <c r="J78" s="44"/>
    </row>
    <row r="79" ht="333.5">
      <c r="A79" s="35" t="s">
        <v>128</v>
      </c>
      <c r="B79" s="42"/>
      <c r="C79" s="43"/>
      <c r="D79" s="43"/>
      <c r="E79" s="37" t="s">
        <v>1218</v>
      </c>
      <c r="F79" s="43"/>
      <c r="G79" s="43"/>
      <c r="H79" s="43"/>
      <c r="I79" s="43"/>
      <c r="J79" s="44"/>
    </row>
    <row r="80">
      <c r="A80" s="35" t="s">
        <v>119</v>
      </c>
      <c r="B80" s="35">
        <v>18</v>
      </c>
      <c r="C80" s="36" t="s">
        <v>557</v>
      </c>
      <c r="D80" s="35" t="s">
        <v>121</v>
      </c>
      <c r="E80" s="37" t="s">
        <v>558</v>
      </c>
      <c r="F80" s="38" t="s">
        <v>206</v>
      </c>
      <c r="G80" s="39">
        <v>11</v>
      </c>
      <c r="H80" s="40">
        <v>0</v>
      </c>
      <c r="I80" s="40">
        <f>ROUND(G80*H80,P4)</f>
        <v>0</v>
      </c>
      <c r="J80" s="35"/>
      <c r="O80" s="41">
        <f>I80*0.21</f>
        <v>0</v>
      </c>
      <c r="P80">
        <v>3</v>
      </c>
    </row>
    <row r="81" ht="58">
      <c r="A81" s="35" t="s">
        <v>124</v>
      </c>
      <c r="B81" s="42"/>
      <c r="C81" s="43"/>
      <c r="D81" s="43"/>
      <c r="E81" s="37" t="s">
        <v>1226</v>
      </c>
      <c r="F81" s="43"/>
      <c r="G81" s="43"/>
      <c r="H81" s="43"/>
      <c r="I81" s="43"/>
      <c r="J81" s="44"/>
    </row>
    <row r="82">
      <c r="A82" s="35" t="s">
        <v>126</v>
      </c>
      <c r="B82" s="42"/>
      <c r="C82" s="43"/>
      <c r="D82" s="43"/>
      <c r="E82" s="45" t="s">
        <v>278</v>
      </c>
      <c r="F82" s="43"/>
      <c r="G82" s="43"/>
      <c r="H82" s="43"/>
      <c r="I82" s="43"/>
      <c r="J82" s="44"/>
    </row>
    <row r="83" ht="87">
      <c r="A83" s="35" t="s">
        <v>128</v>
      </c>
      <c r="B83" s="42"/>
      <c r="C83" s="43"/>
      <c r="D83" s="43"/>
      <c r="E83" s="37" t="s">
        <v>1227</v>
      </c>
      <c r="F83" s="43"/>
      <c r="G83" s="43"/>
      <c r="H83" s="43"/>
      <c r="I83" s="43"/>
      <c r="J83" s="44"/>
    </row>
    <row r="84">
      <c r="A84" s="35" t="s">
        <v>119</v>
      </c>
      <c r="B84" s="35">
        <v>19</v>
      </c>
      <c r="C84" s="36" t="s">
        <v>1228</v>
      </c>
      <c r="D84" s="35" t="s">
        <v>121</v>
      </c>
      <c r="E84" s="37" t="s">
        <v>1229</v>
      </c>
      <c r="F84" s="38" t="s">
        <v>1230</v>
      </c>
      <c r="G84" s="39">
        <v>22</v>
      </c>
      <c r="H84" s="40">
        <v>0</v>
      </c>
      <c r="I84" s="40">
        <f>ROUND(G84*H84,P4)</f>
        <v>0</v>
      </c>
      <c r="J84" s="35"/>
      <c r="O84" s="41">
        <f>I84*0.21</f>
        <v>0</v>
      </c>
      <c r="P84">
        <v>3</v>
      </c>
    </row>
    <row r="85">
      <c r="A85" s="35" t="s">
        <v>124</v>
      </c>
      <c r="B85" s="42"/>
      <c r="C85" s="43"/>
      <c r="D85" s="43"/>
      <c r="E85" s="37" t="s">
        <v>1231</v>
      </c>
      <c r="F85" s="43"/>
      <c r="G85" s="43"/>
      <c r="H85" s="43"/>
      <c r="I85" s="43"/>
      <c r="J85" s="44"/>
    </row>
    <row r="86">
      <c r="A86" s="35" t="s">
        <v>126</v>
      </c>
      <c r="B86" s="42"/>
      <c r="C86" s="43"/>
      <c r="D86" s="43"/>
      <c r="E86" s="45" t="s">
        <v>1288</v>
      </c>
      <c r="F86" s="43"/>
      <c r="G86" s="43"/>
      <c r="H86" s="43"/>
      <c r="I86" s="43"/>
      <c r="J86" s="44"/>
    </row>
    <row r="87" ht="43.5">
      <c r="A87" s="35" t="s">
        <v>128</v>
      </c>
      <c r="B87" s="42"/>
      <c r="C87" s="43"/>
      <c r="D87" s="43"/>
      <c r="E87" s="37" t="s">
        <v>1233</v>
      </c>
      <c r="F87" s="43"/>
      <c r="G87" s="43"/>
      <c r="H87" s="43"/>
      <c r="I87" s="43"/>
      <c r="J87" s="44"/>
    </row>
    <row r="88">
      <c r="A88" s="35" t="s">
        <v>119</v>
      </c>
      <c r="B88" s="35">
        <v>20</v>
      </c>
      <c r="C88" s="36" t="s">
        <v>1234</v>
      </c>
      <c r="D88" s="35" t="s">
        <v>121</v>
      </c>
      <c r="E88" s="37" t="s">
        <v>1235</v>
      </c>
      <c r="F88" s="38" t="s">
        <v>237</v>
      </c>
      <c r="G88" s="39">
        <v>373</v>
      </c>
      <c r="H88" s="40">
        <v>0</v>
      </c>
      <c r="I88" s="40">
        <f>ROUND(G88*H88,P4)</f>
        <v>0</v>
      </c>
      <c r="J88" s="35"/>
      <c r="O88" s="41">
        <f>I88*0.21</f>
        <v>0</v>
      </c>
      <c r="P88">
        <v>3</v>
      </c>
    </row>
    <row r="89">
      <c r="A89" s="35" t="s">
        <v>124</v>
      </c>
      <c r="B89" s="42"/>
      <c r="C89" s="43"/>
      <c r="D89" s="43"/>
      <c r="E89" s="37" t="s">
        <v>1236</v>
      </c>
      <c r="F89" s="43"/>
      <c r="G89" s="43"/>
      <c r="H89" s="43"/>
      <c r="I89" s="43"/>
      <c r="J89" s="44"/>
    </row>
    <row r="90">
      <c r="A90" s="35" t="s">
        <v>126</v>
      </c>
      <c r="B90" s="42"/>
      <c r="C90" s="43"/>
      <c r="D90" s="43"/>
      <c r="E90" s="45" t="s">
        <v>1289</v>
      </c>
      <c r="F90" s="43"/>
      <c r="G90" s="43"/>
      <c r="H90" s="43"/>
      <c r="I90" s="43"/>
      <c r="J90" s="44"/>
    </row>
    <row r="91" ht="43.5">
      <c r="A91" s="35" t="s">
        <v>128</v>
      </c>
      <c r="B91" s="42"/>
      <c r="C91" s="43"/>
      <c r="D91" s="43"/>
      <c r="E91" s="37" t="s">
        <v>1233</v>
      </c>
      <c r="F91" s="43"/>
      <c r="G91" s="43"/>
      <c r="H91" s="43"/>
      <c r="I91" s="43"/>
      <c r="J91" s="44"/>
    </row>
    <row r="92">
      <c r="A92" s="35" t="s">
        <v>119</v>
      </c>
      <c r="B92" s="35">
        <v>21</v>
      </c>
      <c r="C92" s="36" t="s">
        <v>1290</v>
      </c>
      <c r="D92" s="35" t="s">
        <v>121</v>
      </c>
      <c r="E92" s="37" t="s">
        <v>1291</v>
      </c>
      <c r="F92" s="38" t="s">
        <v>206</v>
      </c>
      <c r="G92" s="39">
        <v>1</v>
      </c>
      <c r="H92" s="40">
        <v>0</v>
      </c>
      <c r="I92" s="40">
        <f>ROUND(G92*H92,P4)</f>
        <v>0</v>
      </c>
      <c r="J92" s="35"/>
      <c r="O92" s="41">
        <f>I92*0.21</f>
        <v>0</v>
      </c>
      <c r="P92">
        <v>3</v>
      </c>
    </row>
    <row r="93">
      <c r="A93" s="35" t="s">
        <v>124</v>
      </c>
      <c r="B93" s="42"/>
      <c r="C93" s="43"/>
      <c r="D93" s="43"/>
      <c r="E93" s="37" t="s">
        <v>1292</v>
      </c>
      <c r="F93" s="43"/>
      <c r="G93" s="43"/>
      <c r="H93" s="43"/>
      <c r="I93" s="43"/>
      <c r="J93" s="44"/>
    </row>
    <row r="94">
      <c r="A94" s="35" t="s">
        <v>126</v>
      </c>
      <c r="B94" s="42"/>
      <c r="C94" s="43"/>
      <c r="D94" s="43"/>
      <c r="E94" s="45" t="s">
        <v>135</v>
      </c>
      <c r="F94" s="43"/>
      <c r="G94" s="43"/>
      <c r="H94" s="43"/>
      <c r="I94" s="43"/>
      <c r="J94" s="44"/>
    </row>
    <row r="95" ht="58">
      <c r="A95" s="35" t="s">
        <v>128</v>
      </c>
      <c r="B95" s="42"/>
      <c r="C95" s="43"/>
      <c r="D95" s="43"/>
      <c r="E95" s="37" t="s">
        <v>1242</v>
      </c>
      <c r="F95" s="43"/>
      <c r="G95" s="43"/>
      <c r="H95" s="43"/>
      <c r="I95" s="43"/>
      <c r="J95" s="44"/>
    </row>
    <row r="96">
      <c r="A96" s="35" t="s">
        <v>119</v>
      </c>
      <c r="B96" s="35">
        <v>22</v>
      </c>
      <c r="C96" s="36" t="s">
        <v>1243</v>
      </c>
      <c r="D96" s="35" t="s">
        <v>121</v>
      </c>
      <c r="E96" s="37" t="s">
        <v>1244</v>
      </c>
      <c r="F96" s="38" t="s">
        <v>237</v>
      </c>
      <c r="G96" s="39">
        <v>38.213999999999999</v>
      </c>
      <c r="H96" s="40">
        <v>0</v>
      </c>
      <c r="I96" s="40">
        <f>ROUND(G96*H96,P4)</f>
        <v>0</v>
      </c>
      <c r="J96" s="35"/>
      <c r="O96" s="41">
        <f>I96*0.21</f>
        <v>0</v>
      </c>
      <c r="P96">
        <v>3</v>
      </c>
    </row>
    <row r="97">
      <c r="A97" s="35" t="s">
        <v>124</v>
      </c>
      <c r="B97" s="42"/>
      <c r="C97" s="43"/>
      <c r="D97" s="43"/>
      <c r="E97" s="37" t="s">
        <v>1245</v>
      </c>
      <c r="F97" s="43"/>
      <c r="G97" s="43"/>
      <c r="H97" s="43"/>
      <c r="I97" s="43"/>
      <c r="J97" s="44"/>
    </row>
    <row r="98">
      <c r="A98" s="35" t="s">
        <v>126</v>
      </c>
      <c r="B98" s="42"/>
      <c r="C98" s="43"/>
      <c r="D98" s="43"/>
      <c r="E98" s="45" t="s">
        <v>1284</v>
      </c>
      <c r="F98" s="43"/>
      <c r="G98" s="43"/>
      <c r="H98" s="43"/>
      <c r="I98" s="43"/>
      <c r="J98" s="44"/>
    </row>
    <row r="99" ht="72.5">
      <c r="A99" s="35" t="s">
        <v>128</v>
      </c>
      <c r="B99" s="42"/>
      <c r="C99" s="43"/>
      <c r="D99" s="43"/>
      <c r="E99" s="37" t="s">
        <v>1246</v>
      </c>
      <c r="F99" s="43"/>
      <c r="G99" s="43"/>
      <c r="H99" s="43"/>
      <c r="I99" s="43"/>
      <c r="J99" s="44"/>
    </row>
    <row r="100">
      <c r="A100" s="35" t="s">
        <v>119</v>
      </c>
      <c r="B100" s="35">
        <v>23</v>
      </c>
      <c r="C100" s="36" t="s">
        <v>1247</v>
      </c>
      <c r="D100" s="35" t="s">
        <v>121</v>
      </c>
      <c r="E100" s="37" t="s">
        <v>1248</v>
      </c>
      <c r="F100" s="38" t="s">
        <v>237</v>
      </c>
      <c r="G100" s="39">
        <v>36.707000000000001</v>
      </c>
      <c r="H100" s="40">
        <v>0</v>
      </c>
      <c r="I100" s="40">
        <f>ROUND(G100*H100,P4)</f>
        <v>0</v>
      </c>
      <c r="J100" s="35"/>
      <c r="O100" s="41">
        <f>I100*0.21</f>
        <v>0</v>
      </c>
      <c r="P100">
        <v>3</v>
      </c>
    </row>
    <row r="101">
      <c r="A101" s="35" t="s">
        <v>124</v>
      </c>
      <c r="B101" s="42"/>
      <c r="C101" s="43"/>
      <c r="D101" s="43"/>
      <c r="E101" s="37" t="s">
        <v>1249</v>
      </c>
      <c r="F101" s="43"/>
      <c r="G101" s="43"/>
      <c r="H101" s="43"/>
      <c r="I101" s="43"/>
      <c r="J101" s="44"/>
    </row>
    <row r="102">
      <c r="A102" s="35" t="s">
        <v>126</v>
      </c>
      <c r="B102" s="42"/>
      <c r="C102" s="43"/>
      <c r="D102" s="43"/>
      <c r="E102" s="45" t="s">
        <v>1285</v>
      </c>
      <c r="F102" s="43"/>
      <c r="G102" s="43"/>
      <c r="H102" s="43"/>
      <c r="I102" s="43"/>
      <c r="J102" s="44"/>
    </row>
    <row r="103" ht="72.5">
      <c r="A103" s="35" t="s">
        <v>128</v>
      </c>
      <c r="B103" s="42"/>
      <c r="C103" s="43"/>
      <c r="D103" s="43"/>
      <c r="E103" s="37" t="s">
        <v>1246</v>
      </c>
      <c r="F103" s="43"/>
      <c r="G103" s="43"/>
      <c r="H103" s="43"/>
      <c r="I103" s="43"/>
      <c r="J103" s="44"/>
    </row>
    <row r="104">
      <c r="A104" s="35" t="s">
        <v>119</v>
      </c>
      <c r="B104" s="35">
        <v>24</v>
      </c>
      <c r="C104" s="36" t="s">
        <v>1254</v>
      </c>
      <c r="D104" s="35" t="s">
        <v>121</v>
      </c>
      <c r="E104" s="37" t="s">
        <v>1255</v>
      </c>
      <c r="F104" s="38" t="s">
        <v>237</v>
      </c>
      <c r="G104" s="39">
        <v>298.39999999999998</v>
      </c>
      <c r="H104" s="40">
        <v>0</v>
      </c>
      <c r="I104" s="40">
        <f>ROUND(G104*H104,P4)</f>
        <v>0</v>
      </c>
      <c r="J104" s="35"/>
      <c r="O104" s="41">
        <f>I104*0.21</f>
        <v>0</v>
      </c>
      <c r="P104">
        <v>3</v>
      </c>
    </row>
    <row r="105">
      <c r="A105" s="35" t="s">
        <v>124</v>
      </c>
      <c r="B105" s="42"/>
      <c r="C105" s="43"/>
      <c r="D105" s="43"/>
      <c r="E105" s="37" t="s">
        <v>1256</v>
      </c>
      <c r="F105" s="43"/>
      <c r="G105" s="43"/>
      <c r="H105" s="43"/>
      <c r="I105" s="43"/>
      <c r="J105" s="44"/>
    </row>
    <row r="106">
      <c r="A106" s="35" t="s">
        <v>126</v>
      </c>
      <c r="B106" s="42"/>
      <c r="C106" s="43"/>
      <c r="D106" s="43"/>
      <c r="E106" s="45" t="s">
        <v>1286</v>
      </c>
      <c r="F106" s="43"/>
      <c r="G106" s="43"/>
      <c r="H106" s="43"/>
      <c r="I106" s="43"/>
      <c r="J106" s="44"/>
    </row>
    <row r="107" ht="72.5">
      <c r="A107" s="35" t="s">
        <v>128</v>
      </c>
      <c r="B107" s="42"/>
      <c r="C107" s="43"/>
      <c r="D107" s="43"/>
      <c r="E107" s="37" t="s">
        <v>1246</v>
      </c>
      <c r="F107" s="43"/>
      <c r="G107" s="43"/>
      <c r="H107" s="43"/>
      <c r="I107" s="43"/>
      <c r="J107" s="44"/>
    </row>
    <row r="108">
      <c r="A108" s="35" t="s">
        <v>119</v>
      </c>
      <c r="B108" s="35">
        <v>25</v>
      </c>
      <c r="C108" s="36" t="s">
        <v>1261</v>
      </c>
      <c r="D108" s="35" t="s">
        <v>121</v>
      </c>
      <c r="E108" s="37" t="s">
        <v>1262</v>
      </c>
      <c r="F108" s="38" t="s">
        <v>237</v>
      </c>
      <c r="G108" s="39">
        <v>373.32100000000003</v>
      </c>
      <c r="H108" s="40">
        <v>0</v>
      </c>
      <c r="I108" s="40">
        <f>ROUND(G108*H108,P4)</f>
        <v>0</v>
      </c>
      <c r="J108" s="35"/>
      <c r="O108" s="41">
        <f>I108*0.21</f>
        <v>0</v>
      </c>
      <c r="P108">
        <v>3</v>
      </c>
    </row>
    <row r="109" ht="72.5">
      <c r="A109" s="35" t="s">
        <v>124</v>
      </c>
      <c r="B109" s="42"/>
      <c r="C109" s="43"/>
      <c r="D109" s="43"/>
      <c r="E109" s="37" t="s">
        <v>1293</v>
      </c>
      <c r="F109" s="43"/>
      <c r="G109" s="43"/>
      <c r="H109" s="43"/>
      <c r="I109" s="43"/>
      <c r="J109" s="44"/>
    </row>
    <row r="110">
      <c r="A110" s="35" t="s">
        <v>126</v>
      </c>
      <c r="B110" s="42"/>
      <c r="C110" s="43"/>
      <c r="D110" s="43"/>
      <c r="E110" s="45" t="s">
        <v>1294</v>
      </c>
      <c r="F110" s="43"/>
      <c r="G110" s="43"/>
      <c r="H110" s="43"/>
      <c r="I110" s="43"/>
      <c r="J110" s="44"/>
    </row>
    <row r="111" ht="29">
      <c r="A111" s="35" t="s">
        <v>128</v>
      </c>
      <c r="B111" s="46"/>
      <c r="C111" s="47"/>
      <c r="D111" s="47"/>
      <c r="E111" s="37" t="s">
        <v>1265</v>
      </c>
      <c r="F111" s="47"/>
      <c r="G111" s="47"/>
      <c r="H111" s="47"/>
      <c r="I111" s="47"/>
      <c r="J111"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39</v>
      </c>
      <c r="I3" s="23">
        <f>SUMIFS(I8:I132,A8:A132,"SD")</f>
        <v>0</v>
      </c>
      <c r="J3" s="17"/>
      <c r="O3">
        <v>0</v>
      </c>
      <c r="P3">
        <v>2</v>
      </c>
    </row>
    <row r="4">
      <c r="A4" s="3" t="s">
        <v>103</v>
      </c>
      <c r="B4" s="18" t="s">
        <v>104</v>
      </c>
      <c r="C4" s="19" t="s">
        <v>39</v>
      </c>
      <c r="D4" s="20"/>
      <c r="E4" s="21" t="s">
        <v>40</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1147</v>
      </c>
      <c r="D9" s="35" t="s">
        <v>121</v>
      </c>
      <c r="E9" s="37" t="s">
        <v>291</v>
      </c>
      <c r="F9" s="38" t="s">
        <v>212</v>
      </c>
      <c r="G9" s="39">
        <v>163.69999999999999</v>
      </c>
      <c r="H9" s="40">
        <v>0</v>
      </c>
      <c r="I9" s="40">
        <f>ROUND(G9*H9,P4)</f>
        <v>0</v>
      </c>
      <c r="J9" s="35"/>
      <c r="O9" s="41">
        <f>I9*0.21</f>
        <v>0</v>
      </c>
      <c r="P9">
        <v>3</v>
      </c>
    </row>
    <row r="10" ht="29">
      <c r="A10" s="35" t="s">
        <v>124</v>
      </c>
      <c r="B10" s="42"/>
      <c r="C10" s="43"/>
      <c r="D10" s="43"/>
      <c r="E10" s="37" t="s">
        <v>1148</v>
      </c>
      <c r="F10" s="43"/>
      <c r="G10" s="43"/>
      <c r="H10" s="43"/>
      <c r="I10" s="43"/>
      <c r="J10" s="44"/>
    </row>
    <row r="11">
      <c r="A11" s="35" t="s">
        <v>126</v>
      </c>
      <c r="B11" s="42"/>
      <c r="C11" s="43"/>
      <c r="D11" s="43"/>
      <c r="E11" s="45" t="s">
        <v>1295</v>
      </c>
      <c r="F11" s="43"/>
      <c r="G11" s="43"/>
      <c r="H11" s="43"/>
      <c r="I11" s="43"/>
      <c r="J11" s="44"/>
    </row>
    <row r="12" ht="29">
      <c r="A12" s="35" t="s">
        <v>128</v>
      </c>
      <c r="B12" s="42"/>
      <c r="C12" s="43"/>
      <c r="D12" s="43"/>
      <c r="E12" s="37" t="s">
        <v>295</v>
      </c>
      <c r="F12" s="43"/>
      <c r="G12" s="43"/>
      <c r="H12" s="43"/>
      <c r="I12" s="43"/>
      <c r="J12" s="44"/>
    </row>
    <row r="13">
      <c r="A13" s="35" t="s">
        <v>119</v>
      </c>
      <c r="B13" s="35">
        <v>2</v>
      </c>
      <c r="C13" s="36" t="s">
        <v>1150</v>
      </c>
      <c r="D13" s="35" t="s">
        <v>121</v>
      </c>
      <c r="E13" s="37" t="s">
        <v>1151</v>
      </c>
      <c r="F13" s="38" t="s">
        <v>133</v>
      </c>
      <c r="G13" s="39">
        <v>1</v>
      </c>
      <c r="H13" s="40">
        <v>0</v>
      </c>
      <c r="I13" s="40">
        <f>ROUND(G13*H13,P4)</f>
        <v>0</v>
      </c>
      <c r="J13" s="35"/>
      <c r="O13" s="41">
        <f>I13*0.21</f>
        <v>0</v>
      </c>
      <c r="P13">
        <v>3</v>
      </c>
    </row>
    <row r="14">
      <c r="A14" s="35" t="s">
        <v>124</v>
      </c>
      <c r="B14" s="42"/>
      <c r="C14" s="43"/>
      <c r="D14" s="43"/>
      <c r="E14" s="37" t="s">
        <v>1152</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1153</v>
      </c>
      <c r="F16" s="43"/>
      <c r="G16" s="43"/>
      <c r="H16" s="43"/>
      <c r="I16" s="43"/>
      <c r="J16" s="44"/>
    </row>
    <row r="17">
      <c r="A17" s="35" t="s">
        <v>119</v>
      </c>
      <c r="B17" s="35">
        <v>3</v>
      </c>
      <c r="C17" s="36" t="s">
        <v>1154</v>
      </c>
      <c r="D17" s="35" t="s">
        <v>121</v>
      </c>
      <c r="E17" s="37" t="s">
        <v>173</v>
      </c>
      <c r="F17" s="38" t="s">
        <v>133</v>
      </c>
      <c r="G17" s="39">
        <v>1</v>
      </c>
      <c r="H17" s="40">
        <v>0</v>
      </c>
      <c r="I17" s="40">
        <f>ROUND(G17*H17,P4)</f>
        <v>0</v>
      </c>
      <c r="J17" s="35"/>
      <c r="O17" s="41">
        <f>I17*0.21</f>
        <v>0</v>
      </c>
      <c r="P17">
        <v>3</v>
      </c>
    </row>
    <row r="18">
      <c r="A18" s="35" t="s">
        <v>124</v>
      </c>
      <c r="B18" s="42"/>
      <c r="C18" s="43"/>
      <c r="D18" s="43"/>
      <c r="E18" s="37" t="s">
        <v>1155</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1156</v>
      </c>
      <c r="F20" s="43"/>
      <c r="G20" s="43"/>
      <c r="H20" s="43"/>
      <c r="I20" s="43"/>
      <c r="J20" s="44"/>
    </row>
    <row r="21">
      <c r="A21" s="35" t="s">
        <v>119</v>
      </c>
      <c r="B21" s="35">
        <v>4</v>
      </c>
      <c r="C21" s="36" t="s">
        <v>1157</v>
      </c>
      <c r="D21" s="35" t="s">
        <v>121</v>
      </c>
      <c r="E21" s="37" t="s">
        <v>1158</v>
      </c>
      <c r="F21" s="38" t="s">
        <v>133</v>
      </c>
      <c r="G21" s="39">
        <v>1</v>
      </c>
      <c r="H21" s="40">
        <v>0</v>
      </c>
      <c r="I21" s="40">
        <f>ROUND(G21*H21,P4)</f>
        <v>0</v>
      </c>
      <c r="J21" s="35"/>
      <c r="O21" s="41">
        <f>I21*0.21</f>
        <v>0</v>
      </c>
      <c r="P21">
        <v>3</v>
      </c>
    </row>
    <row r="22">
      <c r="A22" s="35" t="s">
        <v>124</v>
      </c>
      <c r="B22" s="42"/>
      <c r="C22" s="43"/>
      <c r="D22" s="43"/>
      <c r="E22" s="37" t="s">
        <v>1159</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1160</v>
      </c>
      <c r="F24" s="43"/>
      <c r="G24" s="43"/>
      <c r="H24" s="43"/>
      <c r="I24" s="43"/>
      <c r="J24" s="44"/>
    </row>
    <row r="25">
      <c r="A25" s="29" t="s">
        <v>116</v>
      </c>
      <c r="B25" s="30"/>
      <c r="C25" s="31" t="s">
        <v>190</v>
      </c>
      <c r="D25" s="32"/>
      <c r="E25" s="29" t="s">
        <v>191</v>
      </c>
      <c r="F25" s="32"/>
      <c r="G25" s="32"/>
      <c r="H25" s="32"/>
      <c r="I25" s="33">
        <f>SUMIFS(I26:I45,A26:A45,"P")</f>
        <v>0</v>
      </c>
      <c r="J25" s="34"/>
    </row>
    <row r="26">
      <c r="A26" s="35" t="s">
        <v>119</v>
      </c>
      <c r="B26" s="35">
        <v>5</v>
      </c>
      <c r="C26" s="36" t="s">
        <v>365</v>
      </c>
      <c r="D26" s="35" t="s">
        <v>121</v>
      </c>
      <c r="E26" s="37" t="s">
        <v>366</v>
      </c>
      <c r="F26" s="38" t="s">
        <v>212</v>
      </c>
      <c r="G26" s="39">
        <v>507.30000000000001</v>
      </c>
      <c r="H26" s="40">
        <v>0</v>
      </c>
      <c r="I26" s="40">
        <f>ROUND(G26*H26,P4)</f>
        <v>0</v>
      </c>
      <c r="J26" s="35"/>
      <c r="O26" s="41">
        <f>I26*0.21</f>
        <v>0</v>
      </c>
      <c r="P26">
        <v>3</v>
      </c>
    </row>
    <row r="27" ht="29">
      <c r="A27" s="35" t="s">
        <v>124</v>
      </c>
      <c r="B27" s="42"/>
      <c r="C27" s="43"/>
      <c r="D27" s="43"/>
      <c r="E27" s="37" t="s">
        <v>1161</v>
      </c>
      <c r="F27" s="43"/>
      <c r="G27" s="43"/>
      <c r="H27" s="43"/>
      <c r="I27" s="43"/>
      <c r="J27" s="44"/>
    </row>
    <row r="28">
      <c r="A28" s="35" t="s">
        <v>126</v>
      </c>
      <c r="B28" s="42"/>
      <c r="C28" s="43"/>
      <c r="D28" s="43"/>
      <c r="E28" s="45" t="s">
        <v>1296</v>
      </c>
      <c r="F28" s="43"/>
      <c r="G28" s="43"/>
      <c r="H28" s="43"/>
      <c r="I28" s="43"/>
      <c r="J28" s="44"/>
    </row>
    <row r="29" ht="377">
      <c r="A29" s="35" t="s">
        <v>128</v>
      </c>
      <c r="B29" s="42"/>
      <c r="C29" s="43"/>
      <c r="D29" s="43"/>
      <c r="E29" s="37" t="s">
        <v>1163</v>
      </c>
      <c r="F29" s="43"/>
      <c r="G29" s="43"/>
      <c r="H29" s="43"/>
      <c r="I29" s="43"/>
      <c r="J29" s="44"/>
    </row>
    <row r="30">
      <c r="A30" s="35" t="s">
        <v>119</v>
      </c>
      <c r="B30" s="35">
        <v>6</v>
      </c>
      <c r="C30" s="36" t="s">
        <v>899</v>
      </c>
      <c r="D30" s="35" t="s">
        <v>121</v>
      </c>
      <c r="E30" s="37" t="s">
        <v>900</v>
      </c>
      <c r="F30" s="38" t="s">
        <v>212</v>
      </c>
      <c r="G30" s="39">
        <v>671</v>
      </c>
      <c r="H30" s="40">
        <v>0</v>
      </c>
      <c r="I30" s="40">
        <f>ROUND(G30*H30,P4)</f>
        <v>0</v>
      </c>
      <c r="J30" s="35"/>
      <c r="O30" s="41">
        <f>I30*0.21</f>
        <v>0</v>
      </c>
      <c r="P30">
        <v>3</v>
      </c>
    </row>
    <row r="31" ht="43.5">
      <c r="A31" s="35" t="s">
        <v>124</v>
      </c>
      <c r="B31" s="42"/>
      <c r="C31" s="43"/>
      <c r="D31" s="43"/>
      <c r="E31" s="37" t="s">
        <v>1164</v>
      </c>
      <c r="F31" s="43"/>
      <c r="G31" s="43"/>
      <c r="H31" s="43"/>
      <c r="I31" s="43"/>
      <c r="J31" s="44"/>
    </row>
    <row r="32" ht="29">
      <c r="A32" s="35" t="s">
        <v>126</v>
      </c>
      <c r="B32" s="42"/>
      <c r="C32" s="43"/>
      <c r="D32" s="43"/>
      <c r="E32" s="45" t="s">
        <v>1297</v>
      </c>
      <c r="F32" s="43"/>
      <c r="G32" s="43"/>
      <c r="H32" s="43"/>
      <c r="I32" s="43"/>
      <c r="J32" s="44"/>
    </row>
    <row r="33" ht="391.5">
      <c r="A33" s="35" t="s">
        <v>128</v>
      </c>
      <c r="B33" s="42"/>
      <c r="C33" s="43"/>
      <c r="D33" s="43"/>
      <c r="E33" s="37" t="s">
        <v>1166</v>
      </c>
      <c r="F33" s="43"/>
      <c r="G33" s="43"/>
      <c r="H33" s="43"/>
      <c r="I33" s="43"/>
      <c r="J33" s="44"/>
    </row>
    <row r="34">
      <c r="A34" s="35" t="s">
        <v>119</v>
      </c>
      <c r="B34" s="35">
        <v>7</v>
      </c>
      <c r="C34" s="36" t="s">
        <v>384</v>
      </c>
      <c r="D34" s="35" t="s">
        <v>121</v>
      </c>
      <c r="E34" s="37" t="s">
        <v>385</v>
      </c>
      <c r="F34" s="38" t="s">
        <v>212</v>
      </c>
      <c r="G34" s="39">
        <v>671</v>
      </c>
      <c r="H34" s="40">
        <v>0</v>
      </c>
      <c r="I34" s="40">
        <f>ROUND(G34*H34,P4)</f>
        <v>0</v>
      </c>
      <c r="J34" s="35"/>
      <c r="O34" s="41">
        <f>I34*0.21</f>
        <v>0</v>
      </c>
      <c r="P34">
        <v>3</v>
      </c>
    </row>
    <row r="35" ht="29">
      <c r="A35" s="35" t="s">
        <v>124</v>
      </c>
      <c r="B35" s="42"/>
      <c r="C35" s="43"/>
      <c r="D35" s="43"/>
      <c r="E35" s="37" t="s">
        <v>1172</v>
      </c>
      <c r="F35" s="43"/>
      <c r="G35" s="43"/>
      <c r="H35" s="43"/>
      <c r="I35" s="43"/>
      <c r="J35" s="44"/>
    </row>
    <row r="36" ht="43.5">
      <c r="A36" s="35" t="s">
        <v>126</v>
      </c>
      <c r="B36" s="42"/>
      <c r="C36" s="43"/>
      <c r="D36" s="43"/>
      <c r="E36" s="45" t="s">
        <v>1298</v>
      </c>
      <c r="F36" s="43"/>
      <c r="G36" s="43"/>
      <c r="H36" s="43"/>
      <c r="I36" s="43"/>
      <c r="J36" s="44"/>
    </row>
    <row r="37" ht="232">
      <c r="A37" s="35" t="s">
        <v>128</v>
      </c>
      <c r="B37" s="42"/>
      <c r="C37" s="43"/>
      <c r="D37" s="43"/>
      <c r="E37" s="37" t="s">
        <v>1174</v>
      </c>
      <c r="F37" s="43"/>
      <c r="G37" s="43"/>
      <c r="H37" s="43"/>
      <c r="I37" s="43"/>
      <c r="J37" s="44"/>
    </row>
    <row r="38">
      <c r="A38" s="35" t="s">
        <v>119</v>
      </c>
      <c r="B38" s="35">
        <v>8</v>
      </c>
      <c r="C38" s="36" t="s">
        <v>1175</v>
      </c>
      <c r="D38" s="35" t="s">
        <v>121</v>
      </c>
      <c r="E38" s="37" t="s">
        <v>1176</v>
      </c>
      <c r="F38" s="38" t="s">
        <v>212</v>
      </c>
      <c r="G38" s="39">
        <v>507.30000000000001</v>
      </c>
      <c r="H38" s="40">
        <v>0</v>
      </c>
      <c r="I38" s="40">
        <f>ROUND(G38*H38,P4)</f>
        <v>0</v>
      </c>
      <c r="J38" s="35"/>
      <c r="O38" s="41">
        <f>I38*0.21</f>
        <v>0</v>
      </c>
      <c r="P38">
        <v>3</v>
      </c>
    </row>
    <row r="39" ht="145">
      <c r="A39" s="35" t="s">
        <v>124</v>
      </c>
      <c r="B39" s="42"/>
      <c r="C39" s="43"/>
      <c r="D39" s="43"/>
      <c r="E39" s="37" t="s">
        <v>1177</v>
      </c>
      <c r="F39" s="43"/>
      <c r="G39" s="43"/>
      <c r="H39" s="43"/>
      <c r="I39" s="43"/>
      <c r="J39" s="44"/>
    </row>
    <row r="40">
      <c r="A40" s="35" t="s">
        <v>126</v>
      </c>
      <c r="B40" s="42"/>
      <c r="C40" s="43"/>
      <c r="D40" s="43"/>
      <c r="E40" s="45" t="s">
        <v>1296</v>
      </c>
      <c r="F40" s="43"/>
      <c r="G40" s="43"/>
      <c r="H40" s="43"/>
      <c r="I40" s="43"/>
      <c r="J40" s="44"/>
    </row>
    <row r="41" ht="304.5">
      <c r="A41" s="35" t="s">
        <v>128</v>
      </c>
      <c r="B41" s="42"/>
      <c r="C41" s="43"/>
      <c r="D41" s="43"/>
      <c r="E41" s="37" t="s">
        <v>1178</v>
      </c>
      <c r="F41" s="43"/>
      <c r="G41" s="43"/>
      <c r="H41" s="43"/>
      <c r="I41" s="43"/>
      <c r="J41" s="44"/>
    </row>
    <row r="42">
      <c r="A42" s="35" t="s">
        <v>119</v>
      </c>
      <c r="B42" s="35">
        <v>9</v>
      </c>
      <c r="C42" s="36" t="s">
        <v>407</v>
      </c>
      <c r="D42" s="35" t="s">
        <v>121</v>
      </c>
      <c r="E42" s="37" t="s">
        <v>408</v>
      </c>
      <c r="F42" s="38" t="s">
        <v>212</v>
      </c>
      <c r="G42" s="39">
        <v>131</v>
      </c>
      <c r="H42" s="40">
        <v>0</v>
      </c>
      <c r="I42" s="40">
        <f>ROUND(G42*H42,P4)</f>
        <v>0</v>
      </c>
      <c r="J42" s="35"/>
      <c r="O42" s="41">
        <f>I42*0.21</f>
        <v>0</v>
      </c>
      <c r="P42">
        <v>3</v>
      </c>
    </row>
    <row r="43" ht="130.5">
      <c r="A43" s="35" t="s">
        <v>124</v>
      </c>
      <c r="B43" s="42"/>
      <c r="C43" s="43"/>
      <c r="D43" s="43"/>
      <c r="E43" s="37" t="s">
        <v>1179</v>
      </c>
      <c r="F43" s="43"/>
      <c r="G43" s="43"/>
      <c r="H43" s="43"/>
      <c r="I43" s="43"/>
      <c r="J43" s="44"/>
    </row>
    <row r="44">
      <c r="A44" s="35" t="s">
        <v>126</v>
      </c>
      <c r="B44" s="42"/>
      <c r="C44" s="43"/>
      <c r="D44" s="43"/>
      <c r="E44" s="45" t="s">
        <v>1299</v>
      </c>
      <c r="F44" s="43"/>
      <c r="G44" s="43"/>
      <c r="H44" s="43"/>
      <c r="I44" s="43"/>
      <c r="J44" s="44"/>
    </row>
    <row r="45" ht="391.5">
      <c r="A45" s="35" t="s">
        <v>128</v>
      </c>
      <c r="B45" s="42"/>
      <c r="C45" s="43"/>
      <c r="D45" s="43"/>
      <c r="E45" s="37" t="s">
        <v>1181</v>
      </c>
      <c r="F45" s="43"/>
      <c r="G45" s="43"/>
      <c r="H45" s="43"/>
      <c r="I45" s="43"/>
      <c r="J45" s="44"/>
    </row>
    <row r="46">
      <c r="A46" s="29" t="s">
        <v>116</v>
      </c>
      <c r="B46" s="30"/>
      <c r="C46" s="31" t="s">
        <v>449</v>
      </c>
      <c r="D46" s="32"/>
      <c r="E46" s="29" t="s">
        <v>450</v>
      </c>
      <c r="F46" s="32"/>
      <c r="G46" s="32"/>
      <c r="H46" s="32"/>
      <c r="I46" s="33">
        <f>SUMIFS(I47:I50,A47:A50,"P")</f>
        <v>0</v>
      </c>
      <c r="J46" s="34"/>
    </row>
    <row r="47">
      <c r="A47" s="35" t="s">
        <v>119</v>
      </c>
      <c r="B47" s="35">
        <v>10</v>
      </c>
      <c r="C47" s="36" t="s">
        <v>462</v>
      </c>
      <c r="D47" s="35" t="s">
        <v>121</v>
      </c>
      <c r="E47" s="37" t="s">
        <v>463</v>
      </c>
      <c r="F47" s="38" t="s">
        <v>212</v>
      </c>
      <c r="G47" s="39">
        <v>32.700000000000003</v>
      </c>
      <c r="H47" s="40">
        <v>0</v>
      </c>
      <c r="I47" s="40">
        <f>ROUND(G47*H47,P4)</f>
        <v>0</v>
      </c>
      <c r="J47" s="35"/>
      <c r="O47" s="41">
        <f>I47*0.21</f>
        <v>0</v>
      </c>
      <c r="P47">
        <v>3</v>
      </c>
    </row>
    <row r="48">
      <c r="A48" s="35" t="s">
        <v>124</v>
      </c>
      <c r="B48" s="42"/>
      <c r="C48" s="43"/>
      <c r="D48" s="43"/>
      <c r="E48" s="37" t="s">
        <v>1182</v>
      </c>
      <c r="F48" s="43"/>
      <c r="G48" s="43"/>
      <c r="H48" s="43"/>
      <c r="I48" s="43"/>
      <c r="J48" s="44"/>
    </row>
    <row r="49" ht="29">
      <c r="A49" s="35" t="s">
        <v>126</v>
      </c>
      <c r="B49" s="42"/>
      <c r="C49" s="43"/>
      <c r="D49" s="43"/>
      <c r="E49" s="45" t="s">
        <v>1300</v>
      </c>
      <c r="F49" s="43"/>
      <c r="G49" s="43"/>
      <c r="H49" s="43"/>
      <c r="I49" s="43"/>
      <c r="J49" s="44"/>
    </row>
    <row r="50" ht="58">
      <c r="A50" s="35" t="s">
        <v>128</v>
      </c>
      <c r="B50" s="42"/>
      <c r="C50" s="43"/>
      <c r="D50" s="43"/>
      <c r="E50" s="37" t="s">
        <v>1184</v>
      </c>
      <c r="F50" s="43"/>
      <c r="G50" s="43"/>
      <c r="H50" s="43"/>
      <c r="I50" s="43"/>
      <c r="J50" s="44"/>
    </row>
    <row r="51">
      <c r="A51" s="29" t="s">
        <v>116</v>
      </c>
      <c r="B51" s="30"/>
      <c r="C51" s="31" t="s">
        <v>550</v>
      </c>
      <c r="D51" s="32"/>
      <c r="E51" s="29" t="s">
        <v>551</v>
      </c>
      <c r="F51" s="32"/>
      <c r="G51" s="32"/>
      <c r="H51" s="32"/>
      <c r="I51" s="33">
        <f>SUMIFS(I52:I127,A52:A127,"P")</f>
        <v>0</v>
      </c>
      <c r="J51" s="34"/>
    </row>
    <row r="52">
      <c r="A52" s="35" t="s">
        <v>119</v>
      </c>
      <c r="B52" s="35">
        <v>11</v>
      </c>
      <c r="C52" s="36" t="s">
        <v>1190</v>
      </c>
      <c r="D52" s="35" t="s">
        <v>121</v>
      </c>
      <c r="E52" s="37" t="s">
        <v>1191</v>
      </c>
      <c r="F52" s="38" t="s">
        <v>237</v>
      </c>
      <c r="G52" s="39">
        <v>27.170000000000002</v>
      </c>
      <c r="H52" s="40">
        <v>0</v>
      </c>
      <c r="I52" s="40">
        <f>ROUND(G52*H52,P4)</f>
        <v>0</v>
      </c>
      <c r="J52" s="35"/>
      <c r="O52" s="41">
        <f>I52*0.21</f>
        <v>0</v>
      </c>
      <c r="P52">
        <v>3</v>
      </c>
    </row>
    <row r="53" ht="58">
      <c r="A53" s="35" t="s">
        <v>124</v>
      </c>
      <c r="B53" s="42"/>
      <c r="C53" s="43"/>
      <c r="D53" s="43"/>
      <c r="E53" s="37" t="s">
        <v>1192</v>
      </c>
      <c r="F53" s="43"/>
      <c r="G53" s="43"/>
      <c r="H53" s="43"/>
      <c r="I53" s="43"/>
      <c r="J53" s="44"/>
    </row>
    <row r="54">
      <c r="A54" s="35" t="s">
        <v>126</v>
      </c>
      <c r="B54" s="42"/>
      <c r="C54" s="43"/>
      <c r="D54" s="43"/>
      <c r="E54" s="45" t="s">
        <v>1301</v>
      </c>
      <c r="F54" s="43"/>
      <c r="G54" s="43"/>
      <c r="H54" s="43"/>
      <c r="I54" s="43"/>
      <c r="J54" s="44"/>
    </row>
    <row r="55" ht="319">
      <c r="A55" s="35" t="s">
        <v>128</v>
      </c>
      <c r="B55" s="42"/>
      <c r="C55" s="43"/>
      <c r="D55" s="43"/>
      <c r="E55" s="37" t="s">
        <v>1189</v>
      </c>
      <c r="F55" s="43"/>
      <c r="G55" s="43"/>
      <c r="H55" s="43"/>
      <c r="I55" s="43"/>
      <c r="J55" s="44"/>
    </row>
    <row r="56">
      <c r="A56" s="35" t="s">
        <v>119</v>
      </c>
      <c r="B56" s="35">
        <v>12</v>
      </c>
      <c r="C56" s="36" t="s">
        <v>1194</v>
      </c>
      <c r="D56" s="35" t="s">
        <v>121</v>
      </c>
      <c r="E56" s="37" t="s">
        <v>1195</v>
      </c>
      <c r="F56" s="38" t="s">
        <v>237</v>
      </c>
      <c r="G56" s="39">
        <v>58.685000000000002</v>
      </c>
      <c r="H56" s="40">
        <v>0</v>
      </c>
      <c r="I56" s="40">
        <f>ROUND(G56*H56,P4)</f>
        <v>0</v>
      </c>
      <c r="J56" s="35"/>
      <c r="O56" s="41">
        <f>I56*0.21</f>
        <v>0</v>
      </c>
      <c r="P56">
        <v>3</v>
      </c>
    </row>
    <row r="57" ht="58">
      <c r="A57" s="35" t="s">
        <v>124</v>
      </c>
      <c r="B57" s="42"/>
      <c r="C57" s="43"/>
      <c r="D57" s="43"/>
      <c r="E57" s="37" t="s">
        <v>1196</v>
      </c>
      <c r="F57" s="43"/>
      <c r="G57" s="43"/>
      <c r="H57" s="43"/>
      <c r="I57" s="43"/>
      <c r="J57" s="44"/>
    </row>
    <row r="58">
      <c r="A58" s="35" t="s">
        <v>126</v>
      </c>
      <c r="B58" s="42"/>
      <c r="C58" s="43"/>
      <c r="D58" s="43"/>
      <c r="E58" s="45" t="s">
        <v>1302</v>
      </c>
      <c r="F58" s="43"/>
      <c r="G58" s="43"/>
      <c r="H58" s="43"/>
      <c r="I58" s="43"/>
      <c r="J58" s="44"/>
    </row>
    <row r="59" ht="319">
      <c r="A59" s="35" t="s">
        <v>128</v>
      </c>
      <c r="B59" s="42"/>
      <c r="C59" s="43"/>
      <c r="D59" s="43"/>
      <c r="E59" s="37" t="s">
        <v>1189</v>
      </c>
      <c r="F59" s="43"/>
      <c r="G59" s="43"/>
      <c r="H59" s="43"/>
      <c r="I59" s="43"/>
      <c r="J59" s="44"/>
    </row>
    <row r="60">
      <c r="A60" s="35" t="s">
        <v>119</v>
      </c>
      <c r="B60" s="35">
        <v>13</v>
      </c>
      <c r="C60" s="36" t="s">
        <v>1206</v>
      </c>
      <c r="D60" s="35" t="s">
        <v>121</v>
      </c>
      <c r="E60" s="37" t="s">
        <v>1207</v>
      </c>
      <c r="F60" s="38" t="s">
        <v>237</v>
      </c>
      <c r="G60" s="39">
        <v>200.01300000000001</v>
      </c>
      <c r="H60" s="40">
        <v>0</v>
      </c>
      <c r="I60" s="40">
        <f>ROUND(G60*H60,P4)</f>
        <v>0</v>
      </c>
      <c r="J60" s="35"/>
      <c r="O60" s="41">
        <f>I60*0.21</f>
        <v>0</v>
      </c>
      <c r="P60">
        <v>3</v>
      </c>
    </row>
    <row r="61" ht="58">
      <c r="A61" s="35" t="s">
        <v>124</v>
      </c>
      <c r="B61" s="42"/>
      <c r="C61" s="43"/>
      <c r="D61" s="43"/>
      <c r="E61" s="37" t="s">
        <v>1208</v>
      </c>
      <c r="F61" s="43"/>
      <c r="G61" s="43"/>
      <c r="H61" s="43"/>
      <c r="I61" s="43"/>
      <c r="J61" s="44"/>
    </row>
    <row r="62">
      <c r="A62" s="35" t="s">
        <v>126</v>
      </c>
      <c r="B62" s="42"/>
      <c r="C62" s="43"/>
      <c r="D62" s="43"/>
      <c r="E62" s="45" t="s">
        <v>1303</v>
      </c>
      <c r="F62" s="43"/>
      <c r="G62" s="43"/>
      <c r="H62" s="43"/>
      <c r="I62" s="43"/>
      <c r="J62" s="44"/>
    </row>
    <row r="63" ht="319">
      <c r="A63" s="35" t="s">
        <v>128</v>
      </c>
      <c r="B63" s="42"/>
      <c r="C63" s="43"/>
      <c r="D63" s="43"/>
      <c r="E63" s="37" t="s">
        <v>1189</v>
      </c>
      <c r="F63" s="43"/>
      <c r="G63" s="43"/>
      <c r="H63" s="43"/>
      <c r="I63" s="43"/>
      <c r="J63" s="44"/>
    </row>
    <row r="64">
      <c r="A64" s="35" t="s">
        <v>119</v>
      </c>
      <c r="B64" s="35">
        <v>14</v>
      </c>
      <c r="C64" s="36" t="s">
        <v>1210</v>
      </c>
      <c r="D64" s="35" t="s">
        <v>121</v>
      </c>
      <c r="E64" s="37" t="s">
        <v>1211</v>
      </c>
      <c r="F64" s="38" t="s">
        <v>237</v>
      </c>
      <c r="G64" s="39">
        <v>11.836</v>
      </c>
      <c r="H64" s="40">
        <v>0</v>
      </c>
      <c r="I64" s="40">
        <f>ROUND(G64*H64,P4)</f>
        <v>0</v>
      </c>
      <c r="J64" s="35"/>
      <c r="O64" s="41">
        <f>I64*0.21</f>
        <v>0</v>
      </c>
      <c r="P64">
        <v>3</v>
      </c>
    </row>
    <row r="65" ht="58">
      <c r="A65" s="35" t="s">
        <v>124</v>
      </c>
      <c r="B65" s="42"/>
      <c r="C65" s="43"/>
      <c r="D65" s="43"/>
      <c r="E65" s="37" t="s">
        <v>1212</v>
      </c>
      <c r="F65" s="43"/>
      <c r="G65" s="43"/>
      <c r="H65" s="43"/>
      <c r="I65" s="43"/>
      <c r="J65" s="44"/>
    </row>
    <row r="66">
      <c r="A66" s="35" t="s">
        <v>126</v>
      </c>
      <c r="B66" s="42"/>
      <c r="C66" s="43"/>
      <c r="D66" s="43"/>
      <c r="E66" s="45" t="s">
        <v>1304</v>
      </c>
      <c r="F66" s="43"/>
      <c r="G66" s="43"/>
      <c r="H66" s="43"/>
      <c r="I66" s="43"/>
      <c r="J66" s="44"/>
    </row>
    <row r="67" ht="319">
      <c r="A67" s="35" t="s">
        <v>128</v>
      </c>
      <c r="B67" s="42"/>
      <c r="C67" s="43"/>
      <c r="D67" s="43"/>
      <c r="E67" s="37" t="s">
        <v>1189</v>
      </c>
      <c r="F67" s="43"/>
      <c r="G67" s="43"/>
      <c r="H67" s="43"/>
      <c r="I67" s="43"/>
      <c r="J67" s="44"/>
    </row>
    <row r="68">
      <c r="A68" s="35" t="s">
        <v>119</v>
      </c>
      <c r="B68" s="35">
        <v>15</v>
      </c>
      <c r="C68" s="36" t="s">
        <v>1219</v>
      </c>
      <c r="D68" s="35" t="s">
        <v>121</v>
      </c>
      <c r="E68" s="37" t="s">
        <v>1220</v>
      </c>
      <c r="F68" s="38" t="s">
        <v>206</v>
      </c>
      <c r="G68" s="39">
        <v>9</v>
      </c>
      <c r="H68" s="40">
        <v>0</v>
      </c>
      <c r="I68" s="40">
        <f>ROUND(G68*H68,P4)</f>
        <v>0</v>
      </c>
      <c r="J68" s="35"/>
      <c r="O68" s="41">
        <f>I68*0.21</f>
        <v>0</v>
      </c>
      <c r="P68">
        <v>3</v>
      </c>
    </row>
    <row r="69" ht="101.5">
      <c r="A69" s="35" t="s">
        <v>124</v>
      </c>
      <c r="B69" s="42"/>
      <c r="C69" s="43"/>
      <c r="D69" s="43"/>
      <c r="E69" s="37" t="s">
        <v>1221</v>
      </c>
      <c r="F69" s="43"/>
      <c r="G69" s="43"/>
      <c r="H69" s="43"/>
      <c r="I69" s="43"/>
      <c r="J69" s="44"/>
    </row>
    <row r="70">
      <c r="A70" s="35" t="s">
        <v>126</v>
      </c>
      <c r="B70" s="42"/>
      <c r="C70" s="43"/>
      <c r="D70" s="43"/>
      <c r="E70" s="45" t="s">
        <v>1305</v>
      </c>
      <c r="F70" s="43"/>
      <c r="G70" s="43"/>
      <c r="H70" s="43"/>
      <c r="I70" s="43"/>
      <c r="J70" s="44"/>
    </row>
    <row r="71" ht="333.5">
      <c r="A71" s="35" t="s">
        <v>128</v>
      </c>
      <c r="B71" s="42"/>
      <c r="C71" s="43"/>
      <c r="D71" s="43"/>
      <c r="E71" s="37" t="s">
        <v>1218</v>
      </c>
      <c r="F71" s="43"/>
      <c r="G71" s="43"/>
      <c r="H71" s="43"/>
      <c r="I71" s="43"/>
      <c r="J71" s="44"/>
    </row>
    <row r="72">
      <c r="A72" s="35" t="s">
        <v>119</v>
      </c>
      <c r="B72" s="35">
        <v>16</v>
      </c>
      <c r="C72" s="36" t="s">
        <v>1222</v>
      </c>
      <c r="D72" s="35" t="s">
        <v>121</v>
      </c>
      <c r="E72" s="37" t="s">
        <v>1223</v>
      </c>
      <c r="F72" s="38" t="s">
        <v>206</v>
      </c>
      <c r="G72" s="39">
        <v>3</v>
      </c>
      <c r="H72" s="40">
        <v>0</v>
      </c>
      <c r="I72" s="40">
        <f>ROUND(G72*H72,P4)</f>
        <v>0</v>
      </c>
      <c r="J72" s="35"/>
      <c r="O72" s="41">
        <f>I72*0.21</f>
        <v>0</v>
      </c>
      <c r="P72">
        <v>3</v>
      </c>
    </row>
    <row r="73" ht="116">
      <c r="A73" s="35" t="s">
        <v>124</v>
      </c>
      <c r="B73" s="42"/>
      <c r="C73" s="43"/>
      <c r="D73" s="43"/>
      <c r="E73" s="37" t="s">
        <v>1306</v>
      </c>
      <c r="F73" s="43"/>
      <c r="G73" s="43"/>
      <c r="H73" s="43"/>
      <c r="I73" s="43"/>
      <c r="J73" s="44"/>
    </row>
    <row r="74">
      <c r="A74" s="35" t="s">
        <v>126</v>
      </c>
      <c r="B74" s="42"/>
      <c r="C74" s="43"/>
      <c r="D74" s="43"/>
      <c r="E74" s="45" t="s">
        <v>1307</v>
      </c>
      <c r="F74" s="43"/>
      <c r="G74" s="43"/>
      <c r="H74" s="43"/>
      <c r="I74" s="43"/>
      <c r="J74" s="44"/>
    </row>
    <row r="75" ht="333.5">
      <c r="A75" s="35" t="s">
        <v>128</v>
      </c>
      <c r="B75" s="42"/>
      <c r="C75" s="43"/>
      <c r="D75" s="43"/>
      <c r="E75" s="37" t="s">
        <v>1218</v>
      </c>
      <c r="F75" s="43"/>
      <c r="G75" s="43"/>
      <c r="H75" s="43"/>
      <c r="I75" s="43"/>
      <c r="J75" s="44"/>
    </row>
    <row r="76">
      <c r="A76" s="35" t="s">
        <v>119</v>
      </c>
      <c r="B76" s="35">
        <v>17</v>
      </c>
      <c r="C76" s="36" t="s">
        <v>1308</v>
      </c>
      <c r="D76" s="35" t="s">
        <v>121</v>
      </c>
      <c r="E76" s="37" t="s">
        <v>1309</v>
      </c>
      <c r="F76" s="38" t="s">
        <v>206</v>
      </c>
      <c r="G76" s="39">
        <v>7</v>
      </c>
      <c r="H76" s="40">
        <v>0</v>
      </c>
      <c r="I76" s="40">
        <f>ROUND(G76*H76,P4)</f>
        <v>0</v>
      </c>
      <c r="J76" s="35"/>
      <c r="O76" s="41">
        <f>I76*0.21</f>
        <v>0</v>
      </c>
      <c r="P76">
        <v>3</v>
      </c>
    </row>
    <row r="77" ht="101.5">
      <c r="A77" s="35" t="s">
        <v>124</v>
      </c>
      <c r="B77" s="42"/>
      <c r="C77" s="43"/>
      <c r="D77" s="43"/>
      <c r="E77" s="37" t="s">
        <v>1310</v>
      </c>
      <c r="F77" s="43"/>
      <c r="G77" s="43"/>
      <c r="H77" s="43"/>
      <c r="I77" s="43"/>
      <c r="J77" s="44"/>
    </row>
    <row r="78">
      <c r="A78" s="35" t="s">
        <v>126</v>
      </c>
      <c r="B78" s="42"/>
      <c r="C78" s="43"/>
      <c r="D78" s="43"/>
      <c r="E78" s="45" t="s">
        <v>1311</v>
      </c>
      <c r="F78" s="43"/>
      <c r="G78" s="43"/>
      <c r="H78" s="43"/>
      <c r="I78" s="43"/>
      <c r="J78" s="44"/>
    </row>
    <row r="79" ht="333.5">
      <c r="A79" s="35" t="s">
        <v>128</v>
      </c>
      <c r="B79" s="42"/>
      <c r="C79" s="43"/>
      <c r="D79" s="43"/>
      <c r="E79" s="37" t="s">
        <v>1218</v>
      </c>
      <c r="F79" s="43"/>
      <c r="G79" s="43"/>
      <c r="H79" s="43"/>
      <c r="I79" s="43"/>
      <c r="J79" s="44"/>
    </row>
    <row r="80">
      <c r="A80" s="35" t="s">
        <v>119</v>
      </c>
      <c r="B80" s="35">
        <v>18</v>
      </c>
      <c r="C80" s="36" t="s">
        <v>557</v>
      </c>
      <c r="D80" s="35" t="s">
        <v>121</v>
      </c>
      <c r="E80" s="37" t="s">
        <v>558</v>
      </c>
      <c r="F80" s="38" t="s">
        <v>206</v>
      </c>
      <c r="G80" s="39">
        <v>13</v>
      </c>
      <c r="H80" s="40">
        <v>0</v>
      </c>
      <c r="I80" s="40">
        <f>ROUND(G80*H80,P4)</f>
        <v>0</v>
      </c>
      <c r="J80" s="35"/>
      <c r="O80" s="41">
        <f>I80*0.21</f>
        <v>0</v>
      </c>
      <c r="P80">
        <v>3</v>
      </c>
    </row>
    <row r="81" ht="58">
      <c r="A81" s="35" t="s">
        <v>124</v>
      </c>
      <c r="B81" s="42"/>
      <c r="C81" s="43"/>
      <c r="D81" s="43"/>
      <c r="E81" s="37" t="s">
        <v>1226</v>
      </c>
      <c r="F81" s="43"/>
      <c r="G81" s="43"/>
      <c r="H81" s="43"/>
      <c r="I81" s="43"/>
      <c r="J81" s="44"/>
    </row>
    <row r="82">
      <c r="A82" s="35" t="s">
        <v>126</v>
      </c>
      <c r="B82" s="42"/>
      <c r="C82" s="43"/>
      <c r="D82" s="43"/>
      <c r="E82" s="45" t="s">
        <v>1312</v>
      </c>
      <c r="F82" s="43"/>
      <c r="G82" s="43"/>
      <c r="H82" s="43"/>
      <c r="I82" s="43"/>
      <c r="J82" s="44"/>
    </row>
    <row r="83" ht="87">
      <c r="A83" s="35" t="s">
        <v>128</v>
      </c>
      <c r="B83" s="42"/>
      <c r="C83" s="43"/>
      <c r="D83" s="43"/>
      <c r="E83" s="37" t="s">
        <v>1227</v>
      </c>
      <c r="F83" s="43"/>
      <c r="G83" s="43"/>
      <c r="H83" s="43"/>
      <c r="I83" s="43"/>
      <c r="J83" s="44"/>
    </row>
    <row r="84">
      <c r="A84" s="35" t="s">
        <v>119</v>
      </c>
      <c r="B84" s="35">
        <v>19</v>
      </c>
      <c r="C84" s="36" t="s">
        <v>1228</v>
      </c>
      <c r="D84" s="35" t="s">
        <v>121</v>
      </c>
      <c r="E84" s="37" t="s">
        <v>1229</v>
      </c>
      <c r="F84" s="38" t="s">
        <v>1230</v>
      </c>
      <c r="G84" s="39">
        <v>31</v>
      </c>
      <c r="H84" s="40">
        <v>0</v>
      </c>
      <c r="I84" s="40">
        <f>ROUND(G84*H84,P4)</f>
        <v>0</v>
      </c>
      <c r="J84" s="35"/>
      <c r="O84" s="41">
        <f>I84*0.21</f>
        <v>0</v>
      </c>
      <c r="P84">
        <v>3</v>
      </c>
    </row>
    <row r="85">
      <c r="A85" s="35" t="s">
        <v>124</v>
      </c>
      <c r="B85" s="42"/>
      <c r="C85" s="43"/>
      <c r="D85" s="43"/>
      <c r="E85" s="37" t="s">
        <v>1231</v>
      </c>
      <c r="F85" s="43"/>
      <c r="G85" s="43"/>
      <c r="H85" s="43"/>
      <c r="I85" s="43"/>
      <c r="J85" s="44"/>
    </row>
    <row r="86">
      <c r="A86" s="35" t="s">
        <v>126</v>
      </c>
      <c r="B86" s="42"/>
      <c r="C86" s="43"/>
      <c r="D86" s="43"/>
      <c r="E86" s="45" t="s">
        <v>1313</v>
      </c>
      <c r="F86" s="43"/>
      <c r="G86" s="43"/>
      <c r="H86" s="43"/>
      <c r="I86" s="43"/>
      <c r="J86" s="44"/>
    </row>
    <row r="87" ht="43.5">
      <c r="A87" s="35" t="s">
        <v>128</v>
      </c>
      <c r="B87" s="42"/>
      <c r="C87" s="43"/>
      <c r="D87" s="43"/>
      <c r="E87" s="37" t="s">
        <v>1233</v>
      </c>
      <c r="F87" s="43"/>
      <c r="G87" s="43"/>
      <c r="H87" s="43"/>
      <c r="I87" s="43"/>
      <c r="J87" s="44"/>
    </row>
    <row r="88">
      <c r="A88" s="35" t="s">
        <v>119</v>
      </c>
      <c r="B88" s="35">
        <v>20</v>
      </c>
      <c r="C88" s="36" t="s">
        <v>1234</v>
      </c>
      <c r="D88" s="35" t="s">
        <v>121</v>
      </c>
      <c r="E88" s="37" t="s">
        <v>1235</v>
      </c>
      <c r="F88" s="38" t="s">
        <v>237</v>
      </c>
      <c r="G88" s="39">
        <v>298</v>
      </c>
      <c r="H88" s="40">
        <v>0</v>
      </c>
      <c r="I88" s="40">
        <f>ROUND(G88*H88,P4)</f>
        <v>0</v>
      </c>
      <c r="J88" s="35"/>
      <c r="O88" s="41">
        <f>I88*0.21</f>
        <v>0</v>
      </c>
      <c r="P88">
        <v>3</v>
      </c>
    </row>
    <row r="89">
      <c r="A89" s="35" t="s">
        <v>124</v>
      </c>
      <c r="B89" s="42"/>
      <c r="C89" s="43"/>
      <c r="D89" s="43"/>
      <c r="E89" s="37" t="s">
        <v>1236</v>
      </c>
      <c r="F89" s="43"/>
      <c r="G89" s="43"/>
      <c r="H89" s="43"/>
      <c r="I89" s="43"/>
      <c r="J89" s="44"/>
    </row>
    <row r="90">
      <c r="A90" s="35" t="s">
        <v>126</v>
      </c>
      <c r="B90" s="42"/>
      <c r="C90" s="43"/>
      <c r="D90" s="43"/>
      <c r="E90" s="45" t="s">
        <v>1314</v>
      </c>
      <c r="F90" s="43"/>
      <c r="G90" s="43"/>
      <c r="H90" s="43"/>
      <c r="I90" s="43"/>
      <c r="J90" s="44"/>
    </row>
    <row r="91" ht="43.5">
      <c r="A91" s="35" t="s">
        <v>128</v>
      </c>
      <c r="B91" s="42"/>
      <c r="C91" s="43"/>
      <c r="D91" s="43"/>
      <c r="E91" s="37" t="s">
        <v>1233</v>
      </c>
      <c r="F91" s="43"/>
      <c r="G91" s="43"/>
      <c r="H91" s="43"/>
      <c r="I91" s="43"/>
      <c r="J91" s="44"/>
    </row>
    <row r="92">
      <c r="A92" s="35" t="s">
        <v>119</v>
      </c>
      <c r="B92" s="35">
        <v>21</v>
      </c>
      <c r="C92" s="36" t="s">
        <v>1315</v>
      </c>
      <c r="D92" s="35" t="s">
        <v>121</v>
      </c>
      <c r="E92" s="37" t="s">
        <v>1316</v>
      </c>
      <c r="F92" s="38" t="s">
        <v>206</v>
      </c>
      <c r="G92" s="39">
        <v>1</v>
      </c>
      <c r="H92" s="40">
        <v>0</v>
      </c>
      <c r="I92" s="40">
        <f>ROUND(G92*H92,P4)</f>
        <v>0</v>
      </c>
      <c r="J92" s="35"/>
      <c r="O92" s="41">
        <f>I92*0.21</f>
        <v>0</v>
      </c>
      <c r="P92">
        <v>3</v>
      </c>
    </row>
    <row r="93">
      <c r="A93" s="35" t="s">
        <v>124</v>
      </c>
      <c r="B93" s="42"/>
      <c r="C93" s="43"/>
      <c r="D93" s="43"/>
      <c r="E93" s="37" t="s">
        <v>1317</v>
      </c>
      <c r="F93" s="43"/>
      <c r="G93" s="43"/>
      <c r="H93" s="43"/>
      <c r="I93" s="43"/>
      <c r="J93" s="44"/>
    </row>
    <row r="94">
      <c r="A94" s="35" t="s">
        <v>126</v>
      </c>
      <c r="B94" s="42"/>
      <c r="C94" s="43"/>
      <c r="D94" s="43"/>
      <c r="E94" s="45" t="s">
        <v>135</v>
      </c>
      <c r="F94" s="43"/>
      <c r="G94" s="43"/>
      <c r="H94" s="43"/>
      <c r="I94" s="43"/>
      <c r="J94" s="44"/>
    </row>
    <row r="95" ht="58">
      <c r="A95" s="35" t="s">
        <v>128</v>
      </c>
      <c r="B95" s="42"/>
      <c r="C95" s="43"/>
      <c r="D95" s="43"/>
      <c r="E95" s="37" t="s">
        <v>1242</v>
      </c>
      <c r="F95" s="43"/>
      <c r="G95" s="43"/>
      <c r="H95" s="43"/>
      <c r="I95" s="43"/>
      <c r="J95" s="44"/>
    </row>
    <row r="96">
      <c r="A96" s="35" t="s">
        <v>119</v>
      </c>
      <c r="B96" s="35">
        <v>22</v>
      </c>
      <c r="C96" s="36" t="s">
        <v>1238</v>
      </c>
      <c r="D96" s="35" t="s">
        <v>121</v>
      </c>
      <c r="E96" s="37" t="s">
        <v>1239</v>
      </c>
      <c r="F96" s="38" t="s">
        <v>206</v>
      </c>
      <c r="G96" s="39">
        <v>2</v>
      </c>
      <c r="H96" s="40">
        <v>0</v>
      </c>
      <c r="I96" s="40">
        <f>ROUND(G96*H96,P4)</f>
        <v>0</v>
      </c>
      <c r="J96" s="35"/>
      <c r="O96" s="41">
        <f>I96*0.21</f>
        <v>0</v>
      </c>
      <c r="P96">
        <v>3</v>
      </c>
    </row>
    <row r="97">
      <c r="A97" s="35" t="s">
        <v>124</v>
      </c>
      <c r="B97" s="42"/>
      <c r="C97" s="43"/>
      <c r="D97" s="43"/>
      <c r="E97" s="37" t="s">
        <v>1318</v>
      </c>
      <c r="F97" s="43"/>
      <c r="G97" s="43"/>
      <c r="H97" s="43"/>
      <c r="I97" s="43"/>
      <c r="J97" s="44"/>
    </row>
    <row r="98">
      <c r="A98" s="35" t="s">
        <v>126</v>
      </c>
      <c r="B98" s="42"/>
      <c r="C98" s="43"/>
      <c r="D98" s="43"/>
      <c r="E98" s="45" t="s">
        <v>258</v>
      </c>
      <c r="F98" s="43"/>
      <c r="G98" s="43"/>
      <c r="H98" s="43"/>
      <c r="I98" s="43"/>
      <c r="J98" s="44"/>
    </row>
    <row r="99" ht="58">
      <c r="A99" s="35" t="s">
        <v>128</v>
      </c>
      <c r="B99" s="42"/>
      <c r="C99" s="43"/>
      <c r="D99" s="43"/>
      <c r="E99" s="37" t="s">
        <v>1242</v>
      </c>
      <c r="F99" s="43"/>
      <c r="G99" s="43"/>
      <c r="H99" s="43"/>
      <c r="I99" s="43"/>
      <c r="J99" s="44"/>
    </row>
    <row r="100">
      <c r="A100" s="35" t="s">
        <v>119</v>
      </c>
      <c r="B100" s="35">
        <v>23</v>
      </c>
      <c r="C100" s="36" t="s">
        <v>1319</v>
      </c>
      <c r="D100" s="35" t="s">
        <v>121</v>
      </c>
      <c r="E100" s="37" t="s">
        <v>1320</v>
      </c>
      <c r="F100" s="38" t="s">
        <v>206</v>
      </c>
      <c r="G100" s="39">
        <v>1</v>
      </c>
      <c r="H100" s="40">
        <v>0</v>
      </c>
      <c r="I100" s="40">
        <f>ROUND(G100*H100,P4)</f>
        <v>0</v>
      </c>
      <c r="J100" s="35"/>
      <c r="O100" s="41">
        <f>I100*0.21</f>
        <v>0</v>
      </c>
      <c r="P100">
        <v>3</v>
      </c>
    </row>
    <row r="101">
      <c r="A101" s="35" t="s">
        <v>124</v>
      </c>
      <c r="B101" s="42"/>
      <c r="C101" s="43"/>
      <c r="D101" s="43"/>
      <c r="E101" s="37" t="s">
        <v>1321</v>
      </c>
      <c r="F101" s="43"/>
      <c r="G101" s="43"/>
      <c r="H101" s="43"/>
      <c r="I101" s="43"/>
      <c r="J101" s="44"/>
    </row>
    <row r="102">
      <c r="A102" s="35" t="s">
        <v>126</v>
      </c>
      <c r="B102" s="42"/>
      <c r="C102" s="43"/>
      <c r="D102" s="43"/>
      <c r="E102" s="45" t="s">
        <v>135</v>
      </c>
      <c r="F102" s="43"/>
      <c r="G102" s="43"/>
      <c r="H102" s="43"/>
      <c r="I102" s="43"/>
      <c r="J102" s="44"/>
    </row>
    <row r="103" ht="58">
      <c r="A103" s="35" t="s">
        <v>128</v>
      </c>
      <c r="B103" s="42"/>
      <c r="C103" s="43"/>
      <c r="D103" s="43"/>
      <c r="E103" s="37" t="s">
        <v>1242</v>
      </c>
      <c r="F103" s="43"/>
      <c r="G103" s="43"/>
      <c r="H103" s="43"/>
      <c r="I103" s="43"/>
      <c r="J103" s="44"/>
    </row>
    <row r="104">
      <c r="A104" s="35" t="s">
        <v>119</v>
      </c>
      <c r="B104" s="35">
        <v>24</v>
      </c>
      <c r="C104" s="36" t="s">
        <v>1243</v>
      </c>
      <c r="D104" s="35" t="s">
        <v>121</v>
      </c>
      <c r="E104" s="37" t="s">
        <v>1244</v>
      </c>
      <c r="F104" s="38" t="s">
        <v>237</v>
      </c>
      <c r="G104" s="39">
        <v>27.170000000000002</v>
      </c>
      <c r="H104" s="40">
        <v>0</v>
      </c>
      <c r="I104" s="40">
        <f>ROUND(G104*H104,P4)</f>
        <v>0</v>
      </c>
      <c r="J104" s="35"/>
      <c r="O104" s="41">
        <f>I104*0.21</f>
        <v>0</v>
      </c>
      <c r="P104">
        <v>3</v>
      </c>
    </row>
    <row r="105">
      <c r="A105" s="35" t="s">
        <v>124</v>
      </c>
      <c r="B105" s="42"/>
      <c r="C105" s="43"/>
      <c r="D105" s="43"/>
      <c r="E105" s="37" t="s">
        <v>1245</v>
      </c>
      <c r="F105" s="43"/>
      <c r="G105" s="43"/>
      <c r="H105" s="43"/>
      <c r="I105" s="43"/>
      <c r="J105" s="44"/>
    </row>
    <row r="106">
      <c r="A106" s="35" t="s">
        <v>126</v>
      </c>
      <c r="B106" s="42"/>
      <c r="C106" s="43"/>
      <c r="D106" s="43"/>
      <c r="E106" s="45" t="s">
        <v>1301</v>
      </c>
      <c r="F106" s="43"/>
      <c r="G106" s="43"/>
      <c r="H106" s="43"/>
      <c r="I106" s="43"/>
      <c r="J106" s="44"/>
    </row>
    <row r="107" ht="72.5">
      <c r="A107" s="35" t="s">
        <v>128</v>
      </c>
      <c r="B107" s="42"/>
      <c r="C107" s="43"/>
      <c r="D107" s="43"/>
      <c r="E107" s="37" t="s">
        <v>1246</v>
      </c>
      <c r="F107" s="43"/>
      <c r="G107" s="43"/>
      <c r="H107" s="43"/>
      <c r="I107" s="43"/>
      <c r="J107" s="44"/>
    </row>
    <row r="108">
      <c r="A108" s="35" t="s">
        <v>119</v>
      </c>
      <c r="B108" s="35">
        <v>25</v>
      </c>
      <c r="C108" s="36" t="s">
        <v>1247</v>
      </c>
      <c r="D108" s="35" t="s">
        <v>121</v>
      </c>
      <c r="E108" s="37" t="s">
        <v>1248</v>
      </c>
      <c r="F108" s="38" t="s">
        <v>237</v>
      </c>
      <c r="G108" s="39">
        <v>58.685000000000002</v>
      </c>
      <c r="H108" s="40">
        <v>0</v>
      </c>
      <c r="I108" s="40">
        <f>ROUND(G108*H108,P4)</f>
        <v>0</v>
      </c>
      <c r="J108" s="35"/>
      <c r="O108" s="41">
        <f>I108*0.21</f>
        <v>0</v>
      </c>
      <c r="P108">
        <v>3</v>
      </c>
    </row>
    <row r="109">
      <c r="A109" s="35" t="s">
        <v>124</v>
      </c>
      <c r="B109" s="42"/>
      <c r="C109" s="43"/>
      <c r="D109" s="43"/>
      <c r="E109" s="37" t="s">
        <v>1249</v>
      </c>
      <c r="F109" s="43"/>
      <c r="G109" s="43"/>
      <c r="H109" s="43"/>
      <c r="I109" s="43"/>
      <c r="J109" s="44"/>
    </row>
    <row r="110">
      <c r="A110" s="35" t="s">
        <v>126</v>
      </c>
      <c r="B110" s="42"/>
      <c r="C110" s="43"/>
      <c r="D110" s="43"/>
      <c r="E110" s="45" t="s">
        <v>1302</v>
      </c>
      <c r="F110" s="43"/>
      <c r="G110" s="43"/>
      <c r="H110" s="43"/>
      <c r="I110" s="43"/>
      <c r="J110" s="44"/>
    </row>
    <row r="111" ht="72.5">
      <c r="A111" s="35" t="s">
        <v>128</v>
      </c>
      <c r="B111" s="42"/>
      <c r="C111" s="43"/>
      <c r="D111" s="43"/>
      <c r="E111" s="37" t="s">
        <v>1246</v>
      </c>
      <c r="F111" s="43"/>
      <c r="G111" s="43"/>
      <c r="H111" s="43"/>
      <c r="I111" s="43"/>
      <c r="J111" s="44"/>
    </row>
    <row r="112">
      <c r="A112" s="35" t="s">
        <v>119</v>
      </c>
      <c r="B112" s="35">
        <v>26</v>
      </c>
      <c r="C112" s="36" t="s">
        <v>1254</v>
      </c>
      <c r="D112" s="35" t="s">
        <v>121</v>
      </c>
      <c r="E112" s="37" t="s">
        <v>1255</v>
      </c>
      <c r="F112" s="38" t="s">
        <v>237</v>
      </c>
      <c r="G112" s="39">
        <v>200.01300000000001</v>
      </c>
      <c r="H112" s="40">
        <v>0</v>
      </c>
      <c r="I112" s="40">
        <f>ROUND(G112*H112,P4)</f>
        <v>0</v>
      </c>
      <c r="J112" s="35"/>
      <c r="O112" s="41">
        <f>I112*0.21</f>
        <v>0</v>
      </c>
      <c r="P112">
        <v>3</v>
      </c>
    </row>
    <row r="113">
      <c r="A113" s="35" t="s">
        <v>124</v>
      </c>
      <c r="B113" s="42"/>
      <c r="C113" s="43"/>
      <c r="D113" s="43"/>
      <c r="E113" s="37" t="s">
        <v>1256</v>
      </c>
      <c r="F113" s="43"/>
      <c r="G113" s="43"/>
      <c r="H113" s="43"/>
      <c r="I113" s="43"/>
      <c r="J113" s="44"/>
    </row>
    <row r="114">
      <c r="A114" s="35" t="s">
        <v>126</v>
      </c>
      <c r="B114" s="42"/>
      <c r="C114" s="43"/>
      <c r="D114" s="43"/>
      <c r="E114" s="45" t="s">
        <v>1303</v>
      </c>
      <c r="F114" s="43"/>
      <c r="G114" s="43"/>
      <c r="H114" s="43"/>
      <c r="I114" s="43"/>
      <c r="J114" s="44"/>
    </row>
    <row r="115" ht="72.5">
      <c r="A115" s="35" t="s">
        <v>128</v>
      </c>
      <c r="B115" s="42"/>
      <c r="C115" s="43"/>
      <c r="D115" s="43"/>
      <c r="E115" s="37" t="s">
        <v>1246</v>
      </c>
      <c r="F115" s="43"/>
      <c r="G115" s="43"/>
      <c r="H115" s="43"/>
      <c r="I115" s="43"/>
      <c r="J115" s="44"/>
    </row>
    <row r="116">
      <c r="A116" s="35" t="s">
        <v>119</v>
      </c>
      <c r="B116" s="35">
        <v>27</v>
      </c>
      <c r="C116" s="36" t="s">
        <v>1257</v>
      </c>
      <c r="D116" s="35" t="s">
        <v>121</v>
      </c>
      <c r="E116" s="37" t="s">
        <v>1258</v>
      </c>
      <c r="F116" s="38" t="s">
        <v>237</v>
      </c>
      <c r="G116" s="39">
        <v>11.836</v>
      </c>
      <c r="H116" s="40">
        <v>0</v>
      </c>
      <c r="I116" s="40">
        <f>ROUND(G116*H116,P4)</f>
        <v>0</v>
      </c>
      <c r="J116" s="35"/>
      <c r="O116" s="41">
        <f>I116*0.21</f>
        <v>0</v>
      </c>
      <c r="P116">
        <v>3</v>
      </c>
    </row>
    <row r="117">
      <c r="A117" s="35" t="s">
        <v>124</v>
      </c>
      <c r="B117" s="42"/>
      <c r="C117" s="43"/>
      <c r="D117" s="43"/>
      <c r="E117" s="37" t="s">
        <v>1322</v>
      </c>
      <c r="F117" s="43"/>
      <c r="G117" s="43"/>
      <c r="H117" s="43"/>
      <c r="I117" s="43"/>
      <c r="J117" s="44"/>
    </row>
    <row r="118">
      <c r="A118" s="35" t="s">
        <v>126</v>
      </c>
      <c r="B118" s="42"/>
      <c r="C118" s="43"/>
      <c r="D118" s="43"/>
      <c r="E118" s="45" t="s">
        <v>1304</v>
      </c>
      <c r="F118" s="43"/>
      <c r="G118" s="43"/>
      <c r="H118" s="43"/>
      <c r="I118" s="43"/>
      <c r="J118" s="44"/>
    </row>
    <row r="119" ht="72.5">
      <c r="A119" s="35" t="s">
        <v>128</v>
      </c>
      <c r="B119" s="42"/>
      <c r="C119" s="43"/>
      <c r="D119" s="43"/>
      <c r="E119" s="37" t="s">
        <v>1246</v>
      </c>
      <c r="F119" s="43"/>
      <c r="G119" s="43"/>
      <c r="H119" s="43"/>
      <c r="I119" s="43"/>
      <c r="J119" s="44"/>
    </row>
    <row r="120">
      <c r="A120" s="35" t="s">
        <v>119</v>
      </c>
      <c r="B120" s="35">
        <v>28</v>
      </c>
      <c r="C120" s="36" t="s">
        <v>1323</v>
      </c>
      <c r="D120" s="35" t="s">
        <v>121</v>
      </c>
      <c r="E120" s="37" t="s">
        <v>1324</v>
      </c>
      <c r="F120" s="38" t="s">
        <v>237</v>
      </c>
      <c r="G120" s="39">
        <v>80</v>
      </c>
      <c r="H120" s="40">
        <v>0</v>
      </c>
      <c r="I120" s="40">
        <f>ROUND(G120*H120,P4)</f>
        <v>0</v>
      </c>
      <c r="J120" s="35"/>
      <c r="O120" s="41">
        <f>I120*0.21</f>
        <v>0</v>
      </c>
      <c r="P120">
        <v>3</v>
      </c>
    </row>
    <row r="121" ht="29">
      <c r="A121" s="35" t="s">
        <v>124</v>
      </c>
      <c r="B121" s="42"/>
      <c r="C121" s="43"/>
      <c r="D121" s="43"/>
      <c r="E121" s="37" t="s">
        <v>1325</v>
      </c>
      <c r="F121" s="43"/>
      <c r="G121" s="43"/>
      <c r="H121" s="43"/>
      <c r="I121" s="43"/>
      <c r="J121" s="44"/>
    </row>
    <row r="122">
      <c r="A122" s="35" t="s">
        <v>126</v>
      </c>
      <c r="B122" s="42"/>
      <c r="C122" s="43"/>
      <c r="D122" s="43"/>
      <c r="E122" s="45" t="s">
        <v>1326</v>
      </c>
      <c r="F122" s="43"/>
      <c r="G122" s="43"/>
      <c r="H122" s="43"/>
      <c r="I122" s="43"/>
      <c r="J122" s="44"/>
    </row>
    <row r="123" ht="29">
      <c r="A123" s="35" t="s">
        <v>128</v>
      </c>
      <c r="B123" s="42"/>
      <c r="C123" s="43"/>
      <c r="D123" s="43"/>
      <c r="E123" s="37" t="s">
        <v>1327</v>
      </c>
      <c r="F123" s="43"/>
      <c r="G123" s="43"/>
      <c r="H123" s="43"/>
      <c r="I123" s="43"/>
      <c r="J123" s="44"/>
    </row>
    <row r="124">
      <c r="A124" s="35" t="s">
        <v>119</v>
      </c>
      <c r="B124" s="35">
        <v>29</v>
      </c>
      <c r="C124" s="36" t="s">
        <v>1261</v>
      </c>
      <c r="D124" s="35" t="s">
        <v>121</v>
      </c>
      <c r="E124" s="37" t="s">
        <v>1262</v>
      </c>
      <c r="F124" s="38" t="s">
        <v>237</v>
      </c>
      <c r="G124" s="39">
        <v>377.70400000000001</v>
      </c>
      <c r="H124" s="40">
        <v>0</v>
      </c>
      <c r="I124" s="40">
        <f>ROUND(G124*H124,P4)</f>
        <v>0</v>
      </c>
      <c r="J124" s="35"/>
      <c r="O124" s="41">
        <f>I124*0.21</f>
        <v>0</v>
      </c>
      <c r="P124">
        <v>3</v>
      </c>
    </row>
    <row r="125" ht="101.5">
      <c r="A125" s="35" t="s">
        <v>124</v>
      </c>
      <c r="B125" s="42"/>
      <c r="C125" s="43"/>
      <c r="D125" s="43"/>
      <c r="E125" s="37" t="s">
        <v>1328</v>
      </c>
      <c r="F125" s="43"/>
      <c r="G125" s="43"/>
      <c r="H125" s="43"/>
      <c r="I125" s="43"/>
      <c r="J125" s="44"/>
    </row>
    <row r="126" ht="58">
      <c r="A126" s="35" t="s">
        <v>126</v>
      </c>
      <c r="B126" s="42"/>
      <c r="C126" s="43"/>
      <c r="D126" s="43"/>
      <c r="E126" s="45" t="s">
        <v>1329</v>
      </c>
      <c r="F126" s="43"/>
      <c r="G126" s="43"/>
      <c r="H126" s="43"/>
      <c r="I126" s="43"/>
      <c r="J126" s="44"/>
    </row>
    <row r="127" ht="29">
      <c r="A127" s="35" t="s">
        <v>128</v>
      </c>
      <c r="B127" s="42"/>
      <c r="C127" s="43"/>
      <c r="D127" s="43"/>
      <c r="E127" s="37" t="s">
        <v>1265</v>
      </c>
      <c r="F127" s="43"/>
      <c r="G127" s="43"/>
      <c r="H127" s="43"/>
      <c r="I127" s="43"/>
      <c r="J127" s="44"/>
    </row>
    <row r="128">
      <c r="A128" s="29" t="s">
        <v>116</v>
      </c>
      <c r="B128" s="30"/>
      <c r="C128" s="31" t="s">
        <v>233</v>
      </c>
      <c r="D128" s="32"/>
      <c r="E128" s="29" t="s">
        <v>234</v>
      </c>
      <c r="F128" s="32"/>
      <c r="G128" s="32"/>
      <c r="H128" s="32"/>
      <c r="I128" s="33">
        <f>SUMIFS(I129:I132,A129:A132,"P")</f>
        <v>0</v>
      </c>
      <c r="J128" s="34"/>
    </row>
    <row r="129">
      <c r="A129" s="35" t="s">
        <v>119</v>
      </c>
      <c r="B129" s="35">
        <v>30</v>
      </c>
      <c r="C129" s="36" t="s">
        <v>1330</v>
      </c>
      <c r="D129" s="35" t="s">
        <v>121</v>
      </c>
      <c r="E129" s="37" t="s">
        <v>1331</v>
      </c>
      <c r="F129" s="38" t="s">
        <v>212</v>
      </c>
      <c r="G129" s="39">
        <v>1.5</v>
      </c>
      <c r="H129" s="40">
        <v>0</v>
      </c>
      <c r="I129" s="40">
        <f>ROUND(G129*H129,P4)</f>
        <v>0</v>
      </c>
      <c r="J129" s="35"/>
      <c r="O129" s="41">
        <f>I129*0.21</f>
        <v>0</v>
      </c>
      <c r="P129">
        <v>3</v>
      </c>
    </row>
    <row r="130" ht="58">
      <c r="A130" s="35" t="s">
        <v>124</v>
      </c>
      <c r="B130" s="42"/>
      <c r="C130" s="43"/>
      <c r="D130" s="43"/>
      <c r="E130" s="37" t="s">
        <v>1332</v>
      </c>
      <c r="F130" s="43"/>
      <c r="G130" s="43"/>
      <c r="H130" s="43"/>
      <c r="I130" s="43"/>
      <c r="J130" s="44"/>
    </row>
    <row r="131">
      <c r="A131" s="35" t="s">
        <v>126</v>
      </c>
      <c r="B131" s="42"/>
      <c r="C131" s="43"/>
      <c r="D131" s="43"/>
      <c r="E131" s="45" t="s">
        <v>1333</v>
      </c>
      <c r="F131" s="43"/>
      <c r="G131" s="43"/>
      <c r="H131" s="43"/>
      <c r="I131" s="43"/>
      <c r="J131" s="44"/>
    </row>
    <row r="132" ht="101.5">
      <c r="A132" s="35" t="s">
        <v>128</v>
      </c>
      <c r="B132" s="46"/>
      <c r="C132" s="47"/>
      <c r="D132" s="47"/>
      <c r="E132" s="37" t="s">
        <v>1334</v>
      </c>
      <c r="F132" s="47"/>
      <c r="G132" s="47"/>
      <c r="H132" s="47"/>
      <c r="I132" s="47"/>
      <c r="J13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41</v>
      </c>
      <c r="I3" s="23">
        <f>SUMIFS(I8:I125,A8:A125,"SD")</f>
        <v>0</v>
      </c>
      <c r="J3" s="17"/>
      <c r="O3">
        <v>0</v>
      </c>
      <c r="P3">
        <v>2</v>
      </c>
    </row>
    <row r="4">
      <c r="A4" s="3" t="s">
        <v>103</v>
      </c>
      <c r="B4" s="18" t="s">
        <v>104</v>
      </c>
      <c r="C4" s="19" t="s">
        <v>41</v>
      </c>
      <c r="D4" s="20"/>
      <c r="E4" s="21" t="s">
        <v>42</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1147</v>
      </c>
      <c r="D9" s="35" t="s">
        <v>121</v>
      </c>
      <c r="E9" s="37" t="s">
        <v>291</v>
      </c>
      <c r="F9" s="38" t="s">
        <v>212</v>
      </c>
      <c r="G9" s="39">
        <v>141.81999999999999</v>
      </c>
      <c r="H9" s="40">
        <v>0</v>
      </c>
      <c r="I9" s="40">
        <f>ROUND(G9*H9,P4)</f>
        <v>0</v>
      </c>
      <c r="J9" s="35"/>
      <c r="O9" s="41">
        <f>I9*0.21</f>
        <v>0</v>
      </c>
      <c r="P9">
        <v>3</v>
      </c>
    </row>
    <row r="10" ht="43.5">
      <c r="A10" s="35" t="s">
        <v>124</v>
      </c>
      <c r="B10" s="42"/>
      <c r="C10" s="43"/>
      <c r="D10" s="43"/>
      <c r="E10" s="37" t="s">
        <v>1335</v>
      </c>
      <c r="F10" s="43"/>
      <c r="G10" s="43"/>
      <c r="H10" s="43"/>
      <c r="I10" s="43"/>
      <c r="J10" s="44"/>
    </row>
    <row r="11" ht="58">
      <c r="A11" s="35" t="s">
        <v>126</v>
      </c>
      <c r="B11" s="42"/>
      <c r="C11" s="43"/>
      <c r="D11" s="43"/>
      <c r="E11" s="45" t="s">
        <v>1336</v>
      </c>
      <c r="F11" s="43"/>
      <c r="G11" s="43"/>
      <c r="H11" s="43"/>
      <c r="I11" s="43"/>
      <c r="J11" s="44"/>
    </row>
    <row r="12" ht="29">
      <c r="A12" s="35" t="s">
        <v>128</v>
      </c>
      <c r="B12" s="42"/>
      <c r="C12" s="43"/>
      <c r="D12" s="43"/>
      <c r="E12" s="37" t="s">
        <v>295</v>
      </c>
      <c r="F12" s="43"/>
      <c r="G12" s="43"/>
      <c r="H12" s="43"/>
      <c r="I12" s="43"/>
      <c r="J12" s="44"/>
    </row>
    <row r="13">
      <c r="A13" s="35" t="s">
        <v>119</v>
      </c>
      <c r="B13" s="35">
        <v>2</v>
      </c>
      <c r="C13" s="36" t="s">
        <v>1150</v>
      </c>
      <c r="D13" s="35" t="s">
        <v>121</v>
      </c>
      <c r="E13" s="37" t="s">
        <v>1151</v>
      </c>
      <c r="F13" s="38" t="s">
        <v>133</v>
      </c>
      <c r="G13" s="39">
        <v>1</v>
      </c>
      <c r="H13" s="40">
        <v>0</v>
      </c>
      <c r="I13" s="40">
        <f>ROUND(G13*H13,P4)</f>
        <v>0</v>
      </c>
      <c r="J13" s="35"/>
      <c r="O13" s="41">
        <f>I13*0.21</f>
        <v>0</v>
      </c>
      <c r="P13">
        <v>3</v>
      </c>
    </row>
    <row r="14">
      <c r="A14" s="35" t="s">
        <v>124</v>
      </c>
      <c r="B14" s="42"/>
      <c r="C14" s="43"/>
      <c r="D14" s="43"/>
      <c r="E14" s="37" t="s">
        <v>1152</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1153</v>
      </c>
      <c r="F16" s="43"/>
      <c r="G16" s="43"/>
      <c r="H16" s="43"/>
      <c r="I16" s="43"/>
      <c r="J16" s="44"/>
    </row>
    <row r="17">
      <c r="A17" s="35" t="s">
        <v>119</v>
      </c>
      <c r="B17" s="35">
        <v>3</v>
      </c>
      <c r="C17" s="36" t="s">
        <v>1154</v>
      </c>
      <c r="D17" s="35" t="s">
        <v>121</v>
      </c>
      <c r="E17" s="37" t="s">
        <v>173</v>
      </c>
      <c r="F17" s="38" t="s">
        <v>133</v>
      </c>
      <c r="G17" s="39">
        <v>1</v>
      </c>
      <c r="H17" s="40">
        <v>0</v>
      </c>
      <c r="I17" s="40">
        <f>ROUND(G17*H17,P4)</f>
        <v>0</v>
      </c>
      <c r="J17" s="35"/>
      <c r="O17" s="41">
        <f>I17*0.21</f>
        <v>0</v>
      </c>
      <c r="P17">
        <v>3</v>
      </c>
    </row>
    <row r="18">
      <c r="A18" s="35" t="s">
        <v>124</v>
      </c>
      <c r="B18" s="42"/>
      <c r="C18" s="43"/>
      <c r="D18" s="43"/>
      <c r="E18" s="37" t="s">
        <v>1155</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1156</v>
      </c>
      <c r="F20" s="43"/>
      <c r="G20" s="43"/>
      <c r="H20" s="43"/>
      <c r="I20" s="43"/>
      <c r="J20" s="44"/>
    </row>
    <row r="21">
      <c r="A21" s="35" t="s">
        <v>119</v>
      </c>
      <c r="B21" s="35">
        <v>4</v>
      </c>
      <c r="C21" s="36" t="s">
        <v>1157</v>
      </c>
      <c r="D21" s="35" t="s">
        <v>121</v>
      </c>
      <c r="E21" s="37" t="s">
        <v>1158</v>
      </c>
      <c r="F21" s="38" t="s">
        <v>133</v>
      </c>
      <c r="G21" s="39">
        <v>1</v>
      </c>
      <c r="H21" s="40">
        <v>0</v>
      </c>
      <c r="I21" s="40">
        <f>ROUND(G21*H21,P4)</f>
        <v>0</v>
      </c>
      <c r="J21" s="35"/>
      <c r="O21" s="41">
        <f>I21*0.21</f>
        <v>0</v>
      </c>
      <c r="P21">
        <v>3</v>
      </c>
    </row>
    <row r="22">
      <c r="A22" s="35" t="s">
        <v>124</v>
      </c>
      <c r="B22" s="42"/>
      <c r="C22" s="43"/>
      <c r="D22" s="43"/>
      <c r="E22" s="37" t="s">
        <v>1159</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1160</v>
      </c>
      <c r="F24" s="43"/>
      <c r="G24" s="43"/>
      <c r="H24" s="43"/>
      <c r="I24" s="43"/>
      <c r="J24" s="44"/>
    </row>
    <row r="25">
      <c r="A25" s="29" t="s">
        <v>116</v>
      </c>
      <c r="B25" s="30"/>
      <c r="C25" s="31" t="s">
        <v>190</v>
      </c>
      <c r="D25" s="32"/>
      <c r="E25" s="29" t="s">
        <v>191</v>
      </c>
      <c r="F25" s="32"/>
      <c r="G25" s="32"/>
      <c r="H25" s="32"/>
      <c r="I25" s="33">
        <f>SUMIFS(I26:I53,A26:A53,"P")</f>
        <v>0</v>
      </c>
      <c r="J25" s="34"/>
    </row>
    <row r="26" ht="29">
      <c r="A26" s="35" t="s">
        <v>119</v>
      </c>
      <c r="B26" s="35">
        <v>5</v>
      </c>
      <c r="C26" s="36" t="s">
        <v>331</v>
      </c>
      <c r="D26" s="35" t="s">
        <v>121</v>
      </c>
      <c r="E26" s="37" t="s">
        <v>332</v>
      </c>
      <c r="F26" s="38" t="s">
        <v>212</v>
      </c>
      <c r="G26" s="39">
        <v>28.620000000000001</v>
      </c>
      <c r="H26" s="40">
        <v>0</v>
      </c>
      <c r="I26" s="40">
        <f>ROUND(G26*H26,P4)</f>
        <v>0</v>
      </c>
      <c r="J26" s="35"/>
      <c r="O26" s="41">
        <f>I26*0.21</f>
        <v>0</v>
      </c>
      <c r="P26">
        <v>3</v>
      </c>
    </row>
    <row r="27" ht="43.5">
      <c r="A27" s="35" t="s">
        <v>124</v>
      </c>
      <c r="B27" s="42"/>
      <c r="C27" s="43"/>
      <c r="D27" s="43"/>
      <c r="E27" s="37" t="s">
        <v>1337</v>
      </c>
      <c r="F27" s="43"/>
      <c r="G27" s="43"/>
      <c r="H27" s="43"/>
      <c r="I27" s="43"/>
      <c r="J27" s="44"/>
    </row>
    <row r="28">
      <c r="A28" s="35" t="s">
        <v>126</v>
      </c>
      <c r="B28" s="42"/>
      <c r="C28" s="43"/>
      <c r="D28" s="43"/>
      <c r="E28" s="45" t="s">
        <v>1338</v>
      </c>
      <c r="F28" s="43"/>
      <c r="G28" s="43"/>
      <c r="H28" s="43"/>
      <c r="I28" s="43"/>
      <c r="J28" s="44"/>
    </row>
    <row r="29" ht="72.5">
      <c r="A29" s="35" t="s">
        <v>128</v>
      </c>
      <c r="B29" s="42"/>
      <c r="C29" s="43"/>
      <c r="D29" s="43"/>
      <c r="E29" s="37" t="s">
        <v>1339</v>
      </c>
      <c r="F29" s="43"/>
      <c r="G29" s="43"/>
      <c r="H29" s="43"/>
      <c r="I29" s="43"/>
      <c r="J29" s="44"/>
    </row>
    <row r="30">
      <c r="A30" s="35" t="s">
        <v>119</v>
      </c>
      <c r="B30" s="35">
        <v>6</v>
      </c>
      <c r="C30" s="36" t="s">
        <v>350</v>
      </c>
      <c r="D30" s="35" t="s">
        <v>121</v>
      </c>
      <c r="E30" s="37" t="s">
        <v>351</v>
      </c>
      <c r="F30" s="38" t="s">
        <v>212</v>
      </c>
      <c r="G30" s="39">
        <v>14.31</v>
      </c>
      <c r="H30" s="40">
        <v>0</v>
      </c>
      <c r="I30" s="40">
        <f>ROUND(G30*H30,P4)</f>
        <v>0</v>
      </c>
      <c r="J30" s="35"/>
      <c r="O30" s="41">
        <f>I30*0.21</f>
        <v>0</v>
      </c>
      <c r="P30">
        <v>3</v>
      </c>
    </row>
    <row r="31" ht="72.5">
      <c r="A31" s="35" t="s">
        <v>124</v>
      </c>
      <c r="B31" s="42"/>
      <c r="C31" s="43"/>
      <c r="D31" s="43"/>
      <c r="E31" s="37" t="s">
        <v>1340</v>
      </c>
      <c r="F31" s="43"/>
      <c r="G31" s="43"/>
      <c r="H31" s="43"/>
      <c r="I31" s="43"/>
      <c r="J31" s="44"/>
    </row>
    <row r="32" ht="29">
      <c r="A32" s="35" t="s">
        <v>126</v>
      </c>
      <c r="B32" s="42"/>
      <c r="C32" s="43"/>
      <c r="D32" s="43"/>
      <c r="E32" s="45" t="s">
        <v>1341</v>
      </c>
      <c r="F32" s="43"/>
      <c r="G32" s="43"/>
      <c r="H32" s="43"/>
      <c r="I32" s="43"/>
      <c r="J32" s="44"/>
    </row>
    <row r="33" ht="72.5">
      <c r="A33" s="35" t="s">
        <v>128</v>
      </c>
      <c r="B33" s="42"/>
      <c r="C33" s="43"/>
      <c r="D33" s="43"/>
      <c r="E33" s="37" t="s">
        <v>1339</v>
      </c>
      <c r="F33" s="43"/>
      <c r="G33" s="43"/>
      <c r="H33" s="43"/>
      <c r="I33" s="43"/>
      <c r="J33" s="44"/>
    </row>
    <row r="34">
      <c r="A34" s="35" t="s">
        <v>119</v>
      </c>
      <c r="B34" s="35">
        <v>7</v>
      </c>
      <c r="C34" s="36" t="s">
        <v>365</v>
      </c>
      <c r="D34" s="35" t="s">
        <v>121</v>
      </c>
      <c r="E34" s="37" t="s">
        <v>366</v>
      </c>
      <c r="F34" s="38" t="s">
        <v>212</v>
      </c>
      <c r="G34" s="39">
        <v>46.100000000000001</v>
      </c>
      <c r="H34" s="40">
        <v>0</v>
      </c>
      <c r="I34" s="40">
        <f>ROUND(G34*H34,P4)</f>
        <v>0</v>
      </c>
      <c r="J34" s="35"/>
      <c r="O34" s="41">
        <f>I34*0.21</f>
        <v>0</v>
      </c>
      <c r="P34">
        <v>3</v>
      </c>
    </row>
    <row r="35" ht="29">
      <c r="A35" s="35" t="s">
        <v>124</v>
      </c>
      <c r="B35" s="42"/>
      <c r="C35" s="43"/>
      <c r="D35" s="43"/>
      <c r="E35" s="37" t="s">
        <v>1161</v>
      </c>
      <c r="F35" s="43"/>
      <c r="G35" s="43"/>
      <c r="H35" s="43"/>
      <c r="I35" s="43"/>
      <c r="J35" s="44"/>
    </row>
    <row r="36">
      <c r="A36" s="35" t="s">
        <v>126</v>
      </c>
      <c r="B36" s="42"/>
      <c r="C36" s="43"/>
      <c r="D36" s="43"/>
      <c r="E36" s="45" t="s">
        <v>1342</v>
      </c>
      <c r="F36" s="43"/>
      <c r="G36" s="43"/>
      <c r="H36" s="43"/>
      <c r="I36" s="43"/>
      <c r="J36" s="44"/>
    </row>
    <row r="37" ht="377">
      <c r="A37" s="35" t="s">
        <v>128</v>
      </c>
      <c r="B37" s="42"/>
      <c r="C37" s="43"/>
      <c r="D37" s="43"/>
      <c r="E37" s="37" t="s">
        <v>1163</v>
      </c>
      <c r="F37" s="43"/>
      <c r="G37" s="43"/>
      <c r="H37" s="43"/>
      <c r="I37" s="43"/>
      <c r="J37" s="44"/>
    </row>
    <row r="38">
      <c r="A38" s="35" t="s">
        <v>119</v>
      </c>
      <c r="B38" s="35">
        <v>8</v>
      </c>
      <c r="C38" s="36" t="s">
        <v>899</v>
      </c>
      <c r="D38" s="35" t="s">
        <v>121</v>
      </c>
      <c r="E38" s="37" t="s">
        <v>900</v>
      </c>
      <c r="F38" s="38" t="s">
        <v>212</v>
      </c>
      <c r="G38" s="39">
        <v>159.30000000000001</v>
      </c>
      <c r="H38" s="40">
        <v>0</v>
      </c>
      <c r="I38" s="40">
        <f>ROUND(G38*H38,P4)</f>
        <v>0</v>
      </c>
      <c r="J38" s="35"/>
      <c r="O38" s="41">
        <f>I38*0.21</f>
        <v>0</v>
      </c>
      <c r="P38">
        <v>3</v>
      </c>
    </row>
    <row r="39" ht="43.5">
      <c r="A39" s="35" t="s">
        <v>124</v>
      </c>
      <c r="B39" s="42"/>
      <c r="C39" s="43"/>
      <c r="D39" s="43"/>
      <c r="E39" s="37" t="s">
        <v>1164</v>
      </c>
      <c r="F39" s="43"/>
      <c r="G39" s="43"/>
      <c r="H39" s="43"/>
      <c r="I39" s="43"/>
      <c r="J39" s="44"/>
    </row>
    <row r="40" ht="29">
      <c r="A40" s="35" t="s">
        <v>126</v>
      </c>
      <c r="B40" s="42"/>
      <c r="C40" s="43"/>
      <c r="D40" s="43"/>
      <c r="E40" s="45" t="s">
        <v>1343</v>
      </c>
      <c r="F40" s="43"/>
      <c r="G40" s="43"/>
      <c r="H40" s="43"/>
      <c r="I40" s="43"/>
      <c r="J40" s="44"/>
    </row>
    <row r="41" ht="391.5">
      <c r="A41" s="35" t="s">
        <v>128</v>
      </c>
      <c r="B41" s="42"/>
      <c r="C41" s="43"/>
      <c r="D41" s="43"/>
      <c r="E41" s="37" t="s">
        <v>1166</v>
      </c>
      <c r="F41" s="43"/>
      <c r="G41" s="43"/>
      <c r="H41" s="43"/>
      <c r="I41" s="43"/>
      <c r="J41" s="44"/>
    </row>
    <row r="42">
      <c r="A42" s="35" t="s">
        <v>119</v>
      </c>
      <c r="B42" s="35">
        <v>9</v>
      </c>
      <c r="C42" s="36" t="s">
        <v>384</v>
      </c>
      <c r="D42" s="35" t="s">
        <v>121</v>
      </c>
      <c r="E42" s="37" t="s">
        <v>385</v>
      </c>
      <c r="F42" s="38" t="s">
        <v>212</v>
      </c>
      <c r="G42" s="39">
        <v>159.30000000000001</v>
      </c>
      <c r="H42" s="40">
        <v>0</v>
      </c>
      <c r="I42" s="40">
        <f>ROUND(G42*H42,P4)</f>
        <v>0</v>
      </c>
      <c r="J42" s="35"/>
      <c r="O42" s="41">
        <f>I42*0.21</f>
        <v>0</v>
      </c>
      <c r="P42">
        <v>3</v>
      </c>
    </row>
    <row r="43" ht="29">
      <c r="A43" s="35" t="s">
        <v>124</v>
      </c>
      <c r="B43" s="42"/>
      <c r="C43" s="43"/>
      <c r="D43" s="43"/>
      <c r="E43" s="37" t="s">
        <v>1172</v>
      </c>
      <c r="F43" s="43"/>
      <c r="G43" s="43"/>
      <c r="H43" s="43"/>
      <c r="I43" s="43"/>
      <c r="J43" s="44"/>
    </row>
    <row r="44" ht="43.5">
      <c r="A44" s="35" t="s">
        <v>126</v>
      </c>
      <c r="B44" s="42"/>
      <c r="C44" s="43"/>
      <c r="D44" s="43"/>
      <c r="E44" s="45" t="s">
        <v>1344</v>
      </c>
      <c r="F44" s="43"/>
      <c r="G44" s="43"/>
      <c r="H44" s="43"/>
      <c r="I44" s="43"/>
      <c r="J44" s="44"/>
    </row>
    <row r="45" ht="232">
      <c r="A45" s="35" t="s">
        <v>128</v>
      </c>
      <c r="B45" s="42"/>
      <c r="C45" s="43"/>
      <c r="D45" s="43"/>
      <c r="E45" s="37" t="s">
        <v>1174</v>
      </c>
      <c r="F45" s="43"/>
      <c r="G45" s="43"/>
      <c r="H45" s="43"/>
      <c r="I45" s="43"/>
      <c r="J45" s="44"/>
    </row>
    <row r="46">
      <c r="A46" s="35" t="s">
        <v>119</v>
      </c>
      <c r="B46" s="35">
        <v>10</v>
      </c>
      <c r="C46" s="36" t="s">
        <v>1175</v>
      </c>
      <c r="D46" s="35" t="s">
        <v>121</v>
      </c>
      <c r="E46" s="37" t="s">
        <v>1176</v>
      </c>
      <c r="F46" s="38" t="s">
        <v>212</v>
      </c>
      <c r="G46" s="39">
        <v>46.100000000000001</v>
      </c>
      <c r="H46" s="40">
        <v>0</v>
      </c>
      <c r="I46" s="40">
        <f>ROUND(G46*H46,P4)</f>
        <v>0</v>
      </c>
      <c r="J46" s="35"/>
      <c r="O46" s="41">
        <f>I46*0.21</f>
        <v>0</v>
      </c>
      <c r="P46">
        <v>3</v>
      </c>
    </row>
    <row r="47" ht="145">
      <c r="A47" s="35" t="s">
        <v>124</v>
      </c>
      <c r="B47" s="42"/>
      <c r="C47" s="43"/>
      <c r="D47" s="43"/>
      <c r="E47" s="37" t="s">
        <v>1177</v>
      </c>
      <c r="F47" s="43"/>
      <c r="G47" s="43"/>
      <c r="H47" s="43"/>
      <c r="I47" s="43"/>
      <c r="J47" s="44"/>
    </row>
    <row r="48">
      <c r="A48" s="35" t="s">
        <v>126</v>
      </c>
      <c r="B48" s="42"/>
      <c r="C48" s="43"/>
      <c r="D48" s="43"/>
      <c r="E48" s="45" t="s">
        <v>1342</v>
      </c>
      <c r="F48" s="43"/>
      <c r="G48" s="43"/>
      <c r="H48" s="43"/>
      <c r="I48" s="43"/>
      <c r="J48" s="44"/>
    </row>
    <row r="49" ht="304.5">
      <c r="A49" s="35" t="s">
        <v>128</v>
      </c>
      <c r="B49" s="42"/>
      <c r="C49" s="43"/>
      <c r="D49" s="43"/>
      <c r="E49" s="37" t="s">
        <v>1178</v>
      </c>
      <c r="F49" s="43"/>
      <c r="G49" s="43"/>
      <c r="H49" s="43"/>
      <c r="I49" s="43"/>
      <c r="J49" s="44"/>
    </row>
    <row r="50">
      <c r="A50" s="35" t="s">
        <v>119</v>
      </c>
      <c r="B50" s="35">
        <v>11</v>
      </c>
      <c r="C50" s="36" t="s">
        <v>407</v>
      </c>
      <c r="D50" s="35" t="s">
        <v>121</v>
      </c>
      <c r="E50" s="37" t="s">
        <v>408</v>
      </c>
      <c r="F50" s="38" t="s">
        <v>212</v>
      </c>
      <c r="G50" s="39">
        <v>90.599999999999994</v>
      </c>
      <c r="H50" s="40">
        <v>0</v>
      </c>
      <c r="I50" s="40">
        <f>ROUND(G50*H50,P4)</f>
        <v>0</v>
      </c>
      <c r="J50" s="35"/>
      <c r="O50" s="41">
        <f>I50*0.21</f>
        <v>0</v>
      </c>
      <c r="P50">
        <v>3</v>
      </c>
    </row>
    <row r="51" ht="130.5">
      <c r="A51" s="35" t="s">
        <v>124</v>
      </c>
      <c r="B51" s="42"/>
      <c r="C51" s="43"/>
      <c r="D51" s="43"/>
      <c r="E51" s="37" t="s">
        <v>1179</v>
      </c>
      <c r="F51" s="43"/>
      <c r="G51" s="43"/>
      <c r="H51" s="43"/>
      <c r="I51" s="43"/>
      <c r="J51" s="44"/>
    </row>
    <row r="52">
      <c r="A52" s="35" t="s">
        <v>126</v>
      </c>
      <c r="B52" s="42"/>
      <c r="C52" s="43"/>
      <c r="D52" s="43"/>
      <c r="E52" s="45" t="s">
        <v>1345</v>
      </c>
      <c r="F52" s="43"/>
      <c r="G52" s="43"/>
      <c r="H52" s="43"/>
      <c r="I52" s="43"/>
      <c r="J52" s="44"/>
    </row>
    <row r="53" ht="391.5">
      <c r="A53" s="35" t="s">
        <v>128</v>
      </c>
      <c r="B53" s="42"/>
      <c r="C53" s="43"/>
      <c r="D53" s="43"/>
      <c r="E53" s="37" t="s">
        <v>1181</v>
      </c>
      <c r="F53" s="43"/>
      <c r="G53" s="43"/>
      <c r="H53" s="43"/>
      <c r="I53" s="43"/>
      <c r="J53" s="44"/>
    </row>
    <row r="54">
      <c r="A54" s="29" t="s">
        <v>116</v>
      </c>
      <c r="B54" s="30"/>
      <c r="C54" s="31" t="s">
        <v>449</v>
      </c>
      <c r="D54" s="32"/>
      <c r="E54" s="29" t="s">
        <v>450</v>
      </c>
      <c r="F54" s="32"/>
      <c r="G54" s="32"/>
      <c r="H54" s="32"/>
      <c r="I54" s="33">
        <f>SUMIFS(I55:I58,A55:A58,"P")</f>
        <v>0</v>
      </c>
      <c r="J54" s="34"/>
    </row>
    <row r="55">
      <c r="A55" s="35" t="s">
        <v>119</v>
      </c>
      <c r="B55" s="35">
        <v>12</v>
      </c>
      <c r="C55" s="36" t="s">
        <v>462</v>
      </c>
      <c r="D55" s="35" t="s">
        <v>121</v>
      </c>
      <c r="E55" s="37" t="s">
        <v>463</v>
      </c>
      <c r="F55" s="38" t="s">
        <v>212</v>
      </c>
      <c r="G55" s="39">
        <v>22.699999999999999</v>
      </c>
      <c r="H55" s="40">
        <v>0</v>
      </c>
      <c r="I55" s="40">
        <f>ROUND(G55*H55,P4)</f>
        <v>0</v>
      </c>
      <c r="J55" s="35"/>
      <c r="O55" s="41">
        <f>I55*0.21</f>
        <v>0</v>
      </c>
      <c r="P55">
        <v>3</v>
      </c>
    </row>
    <row r="56">
      <c r="A56" s="35" t="s">
        <v>124</v>
      </c>
      <c r="B56" s="42"/>
      <c r="C56" s="43"/>
      <c r="D56" s="43"/>
      <c r="E56" s="37" t="s">
        <v>1182</v>
      </c>
      <c r="F56" s="43"/>
      <c r="G56" s="43"/>
      <c r="H56" s="43"/>
      <c r="I56" s="43"/>
      <c r="J56" s="44"/>
    </row>
    <row r="57" ht="29">
      <c r="A57" s="35" t="s">
        <v>126</v>
      </c>
      <c r="B57" s="42"/>
      <c r="C57" s="43"/>
      <c r="D57" s="43"/>
      <c r="E57" s="45" t="s">
        <v>1346</v>
      </c>
      <c r="F57" s="43"/>
      <c r="G57" s="43"/>
      <c r="H57" s="43"/>
      <c r="I57" s="43"/>
      <c r="J57" s="44"/>
    </row>
    <row r="58" ht="58">
      <c r="A58" s="35" t="s">
        <v>128</v>
      </c>
      <c r="B58" s="42"/>
      <c r="C58" s="43"/>
      <c r="D58" s="43"/>
      <c r="E58" s="37" t="s">
        <v>1184</v>
      </c>
      <c r="F58" s="43"/>
      <c r="G58" s="43"/>
      <c r="H58" s="43"/>
      <c r="I58" s="43"/>
      <c r="J58" s="44"/>
    </row>
    <row r="59">
      <c r="A59" s="29" t="s">
        <v>116</v>
      </c>
      <c r="B59" s="30"/>
      <c r="C59" s="31" t="s">
        <v>472</v>
      </c>
      <c r="D59" s="32"/>
      <c r="E59" s="29" t="s">
        <v>473</v>
      </c>
      <c r="F59" s="32"/>
      <c r="G59" s="32"/>
      <c r="H59" s="32"/>
      <c r="I59" s="33">
        <f>SUMIFS(I60:I79,A60:A79,"P")</f>
        <v>0</v>
      </c>
      <c r="J59" s="34"/>
    </row>
    <row r="60">
      <c r="A60" s="35" t="s">
        <v>119</v>
      </c>
      <c r="B60" s="35">
        <v>13</v>
      </c>
      <c r="C60" s="36" t="s">
        <v>1347</v>
      </c>
      <c r="D60" s="35" t="s">
        <v>121</v>
      </c>
      <c r="E60" s="37" t="s">
        <v>1348</v>
      </c>
      <c r="F60" s="38" t="s">
        <v>212</v>
      </c>
      <c r="G60" s="39">
        <v>28.620000000000001</v>
      </c>
      <c r="H60" s="40">
        <v>0</v>
      </c>
      <c r="I60" s="40">
        <f>ROUND(G60*H60,P4)</f>
        <v>0</v>
      </c>
      <c r="J60" s="35"/>
      <c r="O60" s="41">
        <f>I60*0.21</f>
        <v>0</v>
      </c>
      <c r="P60">
        <v>3</v>
      </c>
    </row>
    <row r="61" ht="29">
      <c r="A61" s="35" t="s">
        <v>124</v>
      </c>
      <c r="B61" s="42"/>
      <c r="C61" s="43"/>
      <c r="D61" s="43"/>
      <c r="E61" s="37" t="s">
        <v>1349</v>
      </c>
      <c r="F61" s="43"/>
      <c r="G61" s="43"/>
      <c r="H61" s="43"/>
      <c r="I61" s="43"/>
      <c r="J61" s="44"/>
    </row>
    <row r="62">
      <c r="A62" s="35" t="s">
        <v>126</v>
      </c>
      <c r="B62" s="42"/>
      <c r="C62" s="43"/>
      <c r="D62" s="43"/>
      <c r="E62" s="45" t="s">
        <v>1350</v>
      </c>
      <c r="F62" s="43"/>
      <c r="G62" s="43"/>
      <c r="H62" s="43"/>
      <c r="I62" s="43"/>
      <c r="J62" s="44"/>
    </row>
    <row r="63" ht="58">
      <c r="A63" s="35" t="s">
        <v>128</v>
      </c>
      <c r="B63" s="42"/>
      <c r="C63" s="43"/>
      <c r="D63" s="43"/>
      <c r="E63" s="37" t="s">
        <v>1351</v>
      </c>
      <c r="F63" s="43"/>
      <c r="G63" s="43"/>
      <c r="H63" s="43"/>
      <c r="I63" s="43"/>
      <c r="J63" s="44"/>
    </row>
    <row r="64">
      <c r="A64" s="35" t="s">
        <v>119</v>
      </c>
      <c r="B64" s="35">
        <v>14</v>
      </c>
      <c r="C64" s="36" t="s">
        <v>1352</v>
      </c>
      <c r="D64" s="35" t="s">
        <v>121</v>
      </c>
      <c r="E64" s="37" t="s">
        <v>1353</v>
      </c>
      <c r="F64" s="38" t="s">
        <v>200</v>
      </c>
      <c r="G64" s="39">
        <v>190.80000000000001</v>
      </c>
      <c r="H64" s="40">
        <v>0</v>
      </c>
      <c r="I64" s="40">
        <f>ROUND(G64*H64,P4)</f>
        <v>0</v>
      </c>
      <c r="J64" s="35"/>
      <c r="O64" s="41">
        <f>I64*0.21</f>
        <v>0</v>
      </c>
      <c r="P64">
        <v>3</v>
      </c>
    </row>
    <row r="65" ht="29">
      <c r="A65" s="35" t="s">
        <v>124</v>
      </c>
      <c r="B65" s="42"/>
      <c r="C65" s="43"/>
      <c r="D65" s="43"/>
      <c r="E65" s="37" t="s">
        <v>1354</v>
      </c>
      <c r="F65" s="43"/>
      <c r="G65" s="43"/>
      <c r="H65" s="43"/>
      <c r="I65" s="43"/>
      <c r="J65" s="44"/>
    </row>
    <row r="66">
      <c r="A66" s="35" t="s">
        <v>126</v>
      </c>
      <c r="B66" s="42"/>
      <c r="C66" s="43"/>
      <c r="D66" s="43"/>
      <c r="E66" s="45" t="s">
        <v>1355</v>
      </c>
      <c r="F66" s="43"/>
      <c r="G66" s="43"/>
      <c r="H66" s="43"/>
      <c r="I66" s="43"/>
      <c r="J66" s="44"/>
    </row>
    <row r="67" ht="130.5">
      <c r="A67" s="35" t="s">
        <v>128</v>
      </c>
      <c r="B67" s="42"/>
      <c r="C67" s="43"/>
      <c r="D67" s="43"/>
      <c r="E67" s="37" t="s">
        <v>1356</v>
      </c>
      <c r="F67" s="43"/>
      <c r="G67" s="43"/>
      <c r="H67" s="43"/>
      <c r="I67" s="43"/>
      <c r="J67" s="44"/>
    </row>
    <row r="68">
      <c r="A68" s="35" t="s">
        <v>119</v>
      </c>
      <c r="B68" s="35">
        <v>15</v>
      </c>
      <c r="C68" s="36" t="s">
        <v>1357</v>
      </c>
      <c r="D68" s="35" t="s">
        <v>121</v>
      </c>
      <c r="E68" s="37" t="s">
        <v>1358</v>
      </c>
      <c r="F68" s="38" t="s">
        <v>212</v>
      </c>
      <c r="G68" s="39">
        <v>3.8159999999999998</v>
      </c>
      <c r="H68" s="40">
        <v>0</v>
      </c>
      <c r="I68" s="40">
        <f>ROUND(G68*H68,P4)</f>
        <v>0</v>
      </c>
      <c r="J68" s="35"/>
      <c r="O68" s="41">
        <f>I68*0.21</f>
        <v>0</v>
      </c>
      <c r="P68">
        <v>3</v>
      </c>
    </row>
    <row r="69" ht="29">
      <c r="A69" s="35" t="s">
        <v>124</v>
      </c>
      <c r="B69" s="42"/>
      <c r="C69" s="43"/>
      <c r="D69" s="43"/>
      <c r="E69" s="37" t="s">
        <v>1359</v>
      </c>
      <c r="F69" s="43"/>
      <c r="G69" s="43"/>
      <c r="H69" s="43"/>
      <c r="I69" s="43"/>
      <c r="J69" s="44"/>
    </row>
    <row r="70">
      <c r="A70" s="35" t="s">
        <v>126</v>
      </c>
      <c r="B70" s="42"/>
      <c r="C70" s="43"/>
      <c r="D70" s="43"/>
      <c r="E70" s="45" t="s">
        <v>1360</v>
      </c>
      <c r="F70" s="43"/>
      <c r="G70" s="43"/>
      <c r="H70" s="43"/>
      <c r="I70" s="43"/>
      <c r="J70" s="44"/>
    </row>
    <row r="71" ht="246.5">
      <c r="A71" s="35" t="s">
        <v>128</v>
      </c>
      <c r="B71" s="42"/>
      <c r="C71" s="43"/>
      <c r="D71" s="43"/>
      <c r="E71" s="37" t="s">
        <v>1361</v>
      </c>
      <c r="F71" s="43"/>
      <c r="G71" s="43"/>
      <c r="H71" s="43"/>
      <c r="I71" s="43"/>
      <c r="J71" s="44"/>
    </row>
    <row r="72">
      <c r="A72" s="35" t="s">
        <v>119</v>
      </c>
      <c r="B72" s="35">
        <v>16</v>
      </c>
      <c r="C72" s="36" t="s">
        <v>1362</v>
      </c>
      <c r="D72" s="35" t="s">
        <v>121</v>
      </c>
      <c r="E72" s="37" t="s">
        <v>1363</v>
      </c>
      <c r="F72" s="38" t="s">
        <v>212</v>
      </c>
      <c r="G72" s="39">
        <v>5.7240000000000002</v>
      </c>
      <c r="H72" s="40">
        <v>0</v>
      </c>
      <c r="I72" s="40">
        <f>ROUND(G72*H72,P4)</f>
        <v>0</v>
      </c>
      <c r="J72" s="35"/>
      <c r="O72" s="41">
        <f>I72*0.21</f>
        <v>0</v>
      </c>
      <c r="P72">
        <v>3</v>
      </c>
    </row>
    <row r="73" ht="29">
      <c r="A73" s="35" t="s">
        <v>124</v>
      </c>
      <c r="B73" s="42"/>
      <c r="C73" s="43"/>
      <c r="D73" s="43"/>
      <c r="E73" s="37" t="s">
        <v>1364</v>
      </c>
      <c r="F73" s="43"/>
      <c r="G73" s="43"/>
      <c r="H73" s="43"/>
      <c r="I73" s="43"/>
      <c r="J73" s="44"/>
    </row>
    <row r="74">
      <c r="A74" s="35" t="s">
        <v>126</v>
      </c>
      <c r="B74" s="42"/>
      <c r="C74" s="43"/>
      <c r="D74" s="43"/>
      <c r="E74" s="45" t="s">
        <v>1365</v>
      </c>
      <c r="F74" s="43"/>
      <c r="G74" s="43"/>
      <c r="H74" s="43"/>
      <c r="I74" s="43"/>
      <c r="J74" s="44"/>
    </row>
    <row r="75" ht="246.5">
      <c r="A75" s="35" t="s">
        <v>128</v>
      </c>
      <c r="B75" s="42"/>
      <c r="C75" s="43"/>
      <c r="D75" s="43"/>
      <c r="E75" s="37" t="s">
        <v>1361</v>
      </c>
      <c r="F75" s="43"/>
      <c r="G75" s="43"/>
      <c r="H75" s="43"/>
      <c r="I75" s="43"/>
      <c r="J75" s="44"/>
    </row>
    <row r="76">
      <c r="A76" s="35" t="s">
        <v>119</v>
      </c>
      <c r="B76" s="35">
        <v>17</v>
      </c>
      <c r="C76" s="36" t="s">
        <v>1366</v>
      </c>
      <c r="D76" s="35" t="s">
        <v>121</v>
      </c>
      <c r="E76" s="37" t="s">
        <v>1367</v>
      </c>
      <c r="F76" s="38" t="s">
        <v>212</v>
      </c>
      <c r="G76" s="39">
        <v>4.7699999999999996</v>
      </c>
      <c r="H76" s="40">
        <v>0</v>
      </c>
      <c r="I76" s="40">
        <f>ROUND(G76*H76,P4)</f>
        <v>0</v>
      </c>
      <c r="J76" s="35"/>
      <c r="O76" s="41">
        <f>I76*0.21</f>
        <v>0</v>
      </c>
      <c r="P76">
        <v>3</v>
      </c>
    </row>
    <row r="77" ht="29">
      <c r="A77" s="35" t="s">
        <v>124</v>
      </c>
      <c r="B77" s="42"/>
      <c r="C77" s="43"/>
      <c r="D77" s="43"/>
      <c r="E77" s="37" t="s">
        <v>1368</v>
      </c>
      <c r="F77" s="43"/>
      <c r="G77" s="43"/>
      <c r="H77" s="43"/>
      <c r="I77" s="43"/>
      <c r="J77" s="44"/>
    </row>
    <row r="78">
      <c r="A78" s="35" t="s">
        <v>126</v>
      </c>
      <c r="B78" s="42"/>
      <c r="C78" s="43"/>
      <c r="D78" s="43"/>
      <c r="E78" s="45" t="s">
        <v>1369</v>
      </c>
      <c r="F78" s="43"/>
      <c r="G78" s="43"/>
      <c r="H78" s="43"/>
      <c r="I78" s="43"/>
      <c r="J78" s="44"/>
    </row>
    <row r="79" ht="246.5">
      <c r="A79" s="35" t="s">
        <v>128</v>
      </c>
      <c r="B79" s="42"/>
      <c r="C79" s="43"/>
      <c r="D79" s="43"/>
      <c r="E79" s="37" t="s">
        <v>1361</v>
      </c>
      <c r="F79" s="43"/>
      <c r="G79" s="43"/>
      <c r="H79" s="43"/>
      <c r="I79" s="43"/>
      <c r="J79" s="44"/>
    </row>
    <row r="80">
      <c r="A80" s="29" t="s">
        <v>116</v>
      </c>
      <c r="B80" s="30"/>
      <c r="C80" s="31" t="s">
        <v>550</v>
      </c>
      <c r="D80" s="32"/>
      <c r="E80" s="29" t="s">
        <v>551</v>
      </c>
      <c r="F80" s="32"/>
      <c r="G80" s="32"/>
      <c r="H80" s="32"/>
      <c r="I80" s="33">
        <f>SUMIFS(I81:I120,A81:A120,"P")</f>
        <v>0</v>
      </c>
      <c r="J80" s="34"/>
    </row>
    <row r="81">
      <c r="A81" s="35" t="s">
        <v>119</v>
      </c>
      <c r="B81" s="35">
        <v>18</v>
      </c>
      <c r="C81" s="36" t="s">
        <v>1194</v>
      </c>
      <c r="D81" s="35" t="s">
        <v>121</v>
      </c>
      <c r="E81" s="37" t="s">
        <v>1195</v>
      </c>
      <c r="F81" s="38" t="s">
        <v>237</v>
      </c>
      <c r="G81" s="39">
        <v>39.93</v>
      </c>
      <c r="H81" s="40">
        <v>0</v>
      </c>
      <c r="I81" s="40">
        <f>ROUND(G81*H81,P4)</f>
        <v>0</v>
      </c>
      <c r="J81" s="35"/>
      <c r="O81" s="41">
        <f>I81*0.21</f>
        <v>0</v>
      </c>
      <c r="P81">
        <v>3</v>
      </c>
    </row>
    <row r="82" ht="58">
      <c r="A82" s="35" t="s">
        <v>124</v>
      </c>
      <c r="B82" s="42"/>
      <c r="C82" s="43"/>
      <c r="D82" s="43"/>
      <c r="E82" s="37" t="s">
        <v>1196</v>
      </c>
      <c r="F82" s="43"/>
      <c r="G82" s="43"/>
      <c r="H82" s="43"/>
      <c r="I82" s="43"/>
      <c r="J82" s="44"/>
    </row>
    <row r="83">
      <c r="A83" s="35" t="s">
        <v>126</v>
      </c>
      <c r="B83" s="42"/>
      <c r="C83" s="43"/>
      <c r="D83" s="43"/>
      <c r="E83" s="45" t="s">
        <v>1370</v>
      </c>
      <c r="F83" s="43"/>
      <c r="G83" s="43"/>
      <c r="H83" s="43"/>
      <c r="I83" s="43"/>
      <c r="J83" s="44"/>
    </row>
    <row r="84" ht="319">
      <c r="A84" s="35" t="s">
        <v>128</v>
      </c>
      <c r="B84" s="42"/>
      <c r="C84" s="43"/>
      <c r="D84" s="43"/>
      <c r="E84" s="37" t="s">
        <v>1189</v>
      </c>
      <c r="F84" s="43"/>
      <c r="G84" s="43"/>
      <c r="H84" s="43"/>
      <c r="I84" s="43"/>
      <c r="J84" s="44"/>
    </row>
    <row r="85">
      <c r="A85" s="35" t="s">
        <v>119</v>
      </c>
      <c r="B85" s="35">
        <v>19</v>
      </c>
      <c r="C85" s="36" t="s">
        <v>1198</v>
      </c>
      <c r="D85" s="35" t="s">
        <v>121</v>
      </c>
      <c r="E85" s="37" t="s">
        <v>1199</v>
      </c>
      <c r="F85" s="38" t="s">
        <v>237</v>
      </c>
      <c r="G85" s="39">
        <v>166.03</v>
      </c>
      <c r="H85" s="40">
        <v>0</v>
      </c>
      <c r="I85" s="40">
        <f>ROUND(G85*H85,P4)</f>
        <v>0</v>
      </c>
      <c r="J85" s="35"/>
      <c r="O85" s="41">
        <f>I85*0.21</f>
        <v>0</v>
      </c>
      <c r="P85">
        <v>3</v>
      </c>
    </row>
    <row r="86" ht="58">
      <c r="A86" s="35" t="s">
        <v>124</v>
      </c>
      <c r="B86" s="42"/>
      <c r="C86" s="43"/>
      <c r="D86" s="43"/>
      <c r="E86" s="37" t="s">
        <v>1200</v>
      </c>
      <c r="F86" s="43"/>
      <c r="G86" s="43"/>
      <c r="H86" s="43"/>
      <c r="I86" s="43"/>
      <c r="J86" s="44"/>
    </row>
    <row r="87">
      <c r="A87" s="35" t="s">
        <v>126</v>
      </c>
      <c r="B87" s="42"/>
      <c r="C87" s="43"/>
      <c r="D87" s="43"/>
      <c r="E87" s="45" t="s">
        <v>1371</v>
      </c>
      <c r="F87" s="43"/>
      <c r="G87" s="43"/>
      <c r="H87" s="43"/>
      <c r="I87" s="43"/>
      <c r="J87" s="44"/>
    </row>
    <row r="88" ht="319">
      <c r="A88" s="35" t="s">
        <v>128</v>
      </c>
      <c r="B88" s="42"/>
      <c r="C88" s="43"/>
      <c r="D88" s="43"/>
      <c r="E88" s="37" t="s">
        <v>1189</v>
      </c>
      <c r="F88" s="43"/>
      <c r="G88" s="43"/>
      <c r="H88" s="43"/>
      <c r="I88" s="43"/>
      <c r="J88" s="44"/>
    </row>
    <row r="89">
      <c r="A89" s="35" t="s">
        <v>119</v>
      </c>
      <c r="B89" s="35">
        <v>20</v>
      </c>
      <c r="C89" s="36" t="s">
        <v>1214</v>
      </c>
      <c r="D89" s="35" t="s">
        <v>121</v>
      </c>
      <c r="E89" s="37" t="s">
        <v>1215</v>
      </c>
      <c r="F89" s="38" t="s">
        <v>206</v>
      </c>
      <c r="G89" s="39">
        <v>7</v>
      </c>
      <c r="H89" s="40">
        <v>0</v>
      </c>
      <c r="I89" s="40">
        <f>ROUND(G89*H89,P4)</f>
        <v>0</v>
      </c>
      <c r="J89" s="35"/>
      <c r="O89" s="41">
        <f>I89*0.21</f>
        <v>0</v>
      </c>
      <c r="P89">
        <v>3</v>
      </c>
    </row>
    <row r="90" ht="101.5">
      <c r="A90" s="35" t="s">
        <v>124</v>
      </c>
      <c r="B90" s="42"/>
      <c r="C90" s="43"/>
      <c r="D90" s="43"/>
      <c r="E90" s="37" t="s">
        <v>1372</v>
      </c>
      <c r="F90" s="43"/>
      <c r="G90" s="43"/>
      <c r="H90" s="43"/>
      <c r="I90" s="43"/>
      <c r="J90" s="44"/>
    </row>
    <row r="91">
      <c r="A91" s="35" t="s">
        <v>126</v>
      </c>
      <c r="B91" s="42"/>
      <c r="C91" s="43"/>
      <c r="D91" s="43"/>
      <c r="E91" s="45" t="s">
        <v>1311</v>
      </c>
      <c r="F91" s="43"/>
      <c r="G91" s="43"/>
      <c r="H91" s="43"/>
      <c r="I91" s="43"/>
      <c r="J91" s="44"/>
    </row>
    <row r="92" ht="333.5">
      <c r="A92" s="35" t="s">
        <v>128</v>
      </c>
      <c r="B92" s="42"/>
      <c r="C92" s="43"/>
      <c r="D92" s="43"/>
      <c r="E92" s="37" t="s">
        <v>1218</v>
      </c>
      <c r="F92" s="43"/>
      <c r="G92" s="43"/>
      <c r="H92" s="43"/>
      <c r="I92" s="43"/>
      <c r="J92" s="44"/>
    </row>
    <row r="93">
      <c r="A93" s="35" t="s">
        <v>119</v>
      </c>
      <c r="B93" s="35">
        <v>21</v>
      </c>
      <c r="C93" s="36" t="s">
        <v>557</v>
      </c>
      <c r="D93" s="35" t="s">
        <v>121</v>
      </c>
      <c r="E93" s="37" t="s">
        <v>558</v>
      </c>
      <c r="F93" s="38" t="s">
        <v>206</v>
      </c>
      <c r="G93" s="39">
        <v>8</v>
      </c>
      <c r="H93" s="40">
        <v>0</v>
      </c>
      <c r="I93" s="40">
        <f>ROUND(G93*H93,P4)</f>
        <v>0</v>
      </c>
      <c r="J93" s="35"/>
      <c r="O93" s="41">
        <f>I93*0.21</f>
        <v>0</v>
      </c>
      <c r="P93">
        <v>3</v>
      </c>
    </row>
    <row r="94" ht="58">
      <c r="A94" s="35" t="s">
        <v>124</v>
      </c>
      <c r="B94" s="42"/>
      <c r="C94" s="43"/>
      <c r="D94" s="43"/>
      <c r="E94" s="37" t="s">
        <v>1226</v>
      </c>
      <c r="F94" s="43"/>
      <c r="G94" s="43"/>
      <c r="H94" s="43"/>
      <c r="I94" s="43"/>
      <c r="J94" s="44"/>
    </row>
    <row r="95">
      <c r="A95" s="35" t="s">
        <v>126</v>
      </c>
      <c r="B95" s="42"/>
      <c r="C95" s="43"/>
      <c r="D95" s="43"/>
      <c r="E95" s="45" t="s">
        <v>1054</v>
      </c>
      <c r="F95" s="43"/>
      <c r="G95" s="43"/>
      <c r="H95" s="43"/>
      <c r="I95" s="43"/>
      <c r="J95" s="44"/>
    </row>
    <row r="96" ht="87">
      <c r="A96" s="35" t="s">
        <v>128</v>
      </c>
      <c r="B96" s="42"/>
      <c r="C96" s="43"/>
      <c r="D96" s="43"/>
      <c r="E96" s="37" t="s">
        <v>1227</v>
      </c>
      <c r="F96" s="43"/>
      <c r="G96" s="43"/>
      <c r="H96" s="43"/>
      <c r="I96" s="43"/>
      <c r="J96" s="44"/>
    </row>
    <row r="97">
      <c r="A97" s="35" t="s">
        <v>119</v>
      </c>
      <c r="B97" s="35">
        <v>22</v>
      </c>
      <c r="C97" s="36" t="s">
        <v>1228</v>
      </c>
      <c r="D97" s="35" t="s">
        <v>121</v>
      </c>
      <c r="E97" s="37" t="s">
        <v>1229</v>
      </c>
      <c r="F97" s="38" t="s">
        <v>1230</v>
      </c>
      <c r="G97" s="39">
        <v>7</v>
      </c>
      <c r="H97" s="40">
        <v>0</v>
      </c>
      <c r="I97" s="40">
        <f>ROUND(G97*H97,P4)</f>
        <v>0</v>
      </c>
      <c r="J97" s="35"/>
      <c r="O97" s="41">
        <f>I97*0.21</f>
        <v>0</v>
      </c>
      <c r="P97">
        <v>3</v>
      </c>
    </row>
    <row r="98">
      <c r="A98" s="35" t="s">
        <v>124</v>
      </c>
      <c r="B98" s="42"/>
      <c r="C98" s="43"/>
      <c r="D98" s="43"/>
      <c r="E98" s="37" t="s">
        <v>1373</v>
      </c>
      <c r="F98" s="43"/>
      <c r="G98" s="43"/>
      <c r="H98" s="43"/>
      <c r="I98" s="43"/>
      <c r="J98" s="44"/>
    </row>
    <row r="99">
      <c r="A99" s="35" t="s">
        <v>126</v>
      </c>
      <c r="B99" s="42"/>
      <c r="C99" s="43"/>
      <c r="D99" s="43"/>
      <c r="E99" s="45" t="s">
        <v>1311</v>
      </c>
      <c r="F99" s="43"/>
      <c r="G99" s="43"/>
      <c r="H99" s="43"/>
      <c r="I99" s="43"/>
      <c r="J99" s="44"/>
    </row>
    <row r="100" ht="43.5">
      <c r="A100" s="35" t="s">
        <v>128</v>
      </c>
      <c r="B100" s="42"/>
      <c r="C100" s="43"/>
      <c r="D100" s="43"/>
      <c r="E100" s="37" t="s">
        <v>1233</v>
      </c>
      <c r="F100" s="43"/>
      <c r="G100" s="43"/>
      <c r="H100" s="43"/>
      <c r="I100" s="43"/>
      <c r="J100" s="44"/>
    </row>
    <row r="101">
      <c r="A101" s="35" t="s">
        <v>119</v>
      </c>
      <c r="B101" s="35">
        <v>23</v>
      </c>
      <c r="C101" s="36" t="s">
        <v>1234</v>
      </c>
      <c r="D101" s="35" t="s">
        <v>121</v>
      </c>
      <c r="E101" s="37" t="s">
        <v>1235</v>
      </c>
      <c r="F101" s="38" t="s">
        <v>237</v>
      </c>
      <c r="G101" s="39">
        <v>206</v>
      </c>
      <c r="H101" s="40">
        <v>0</v>
      </c>
      <c r="I101" s="40">
        <f>ROUND(G101*H101,P4)</f>
        <v>0</v>
      </c>
      <c r="J101" s="35"/>
      <c r="O101" s="41">
        <f>I101*0.21</f>
        <v>0</v>
      </c>
      <c r="P101">
        <v>3</v>
      </c>
    </row>
    <row r="102">
      <c r="A102" s="35" t="s">
        <v>124</v>
      </c>
      <c r="B102" s="42"/>
      <c r="C102" s="43"/>
      <c r="D102" s="43"/>
      <c r="E102" s="37" t="s">
        <v>1236</v>
      </c>
      <c r="F102" s="43"/>
      <c r="G102" s="43"/>
      <c r="H102" s="43"/>
      <c r="I102" s="43"/>
      <c r="J102" s="44"/>
    </row>
    <row r="103">
      <c r="A103" s="35" t="s">
        <v>126</v>
      </c>
      <c r="B103" s="42"/>
      <c r="C103" s="43"/>
      <c r="D103" s="43"/>
      <c r="E103" s="45" t="s">
        <v>1374</v>
      </c>
      <c r="F103" s="43"/>
      <c r="G103" s="43"/>
      <c r="H103" s="43"/>
      <c r="I103" s="43"/>
      <c r="J103" s="44"/>
    </row>
    <row r="104" ht="43.5">
      <c r="A104" s="35" t="s">
        <v>128</v>
      </c>
      <c r="B104" s="42"/>
      <c r="C104" s="43"/>
      <c r="D104" s="43"/>
      <c r="E104" s="37" t="s">
        <v>1233</v>
      </c>
      <c r="F104" s="43"/>
      <c r="G104" s="43"/>
      <c r="H104" s="43"/>
      <c r="I104" s="43"/>
      <c r="J104" s="44"/>
    </row>
    <row r="105">
      <c r="A105" s="35" t="s">
        <v>119</v>
      </c>
      <c r="B105" s="35">
        <v>24</v>
      </c>
      <c r="C105" s="36" t="s">
        <v>1247</v>
      </c>
      <c r="D105" s="35" t="s">
        <v>121</v>
      </c>
      <c r="E105" s="37" t="s">
        <v>1248</v>
      </c>
      <c r="F105" s="38" t="s">
        <v>237</v>
      </c>
      <c r="G105" s="39">
        <v>39.93</v>
      </c>
      <c r="H105" s="40">
        <v>0</v>
      </c>
      <c r="I105" s="40">
        <f>ROUND(G105*H105,P4)</f>
        <v>0</v>
      </c>
      <c r="J105" s="35"/>
      <c r="O105" s="41">
        <f>I105*0.21</f>
        <v>0</v>
      </c>
      <c r="P105">
        <v>3</v>
      </c>
    </row>
    <row r="106">
      <c r="A106" s="35" t="s">
        <v>124</v>
      </c>
      <c r="B106" s="42"/>
      <c r="C106" s="43"/>
      <c r="D106" s="43"/>
      <c r="E106" s="37" t="s">
        <v>1249</v>
      </c>
      <c r="F106" s="43"/>
      <c r="G106" s="43"/>
      <c r="H106" s="43"/>
      <c r="I106" s="43"/>
      <c r="J106" s="44"/>
    </row>
    <row r="107">
      <c r="A107" s="35" t="s">
        <v>126</v>
      </c>
      <c r="B107" s="42"/>
      <c r="C107" s="43"/>
      <c r="D107" s="43"/>
      <c r="E107" s="45" t="s">
        <v>1370</v>
      </c>
      <c r="F107" s="43"/>
      <c r="G107" s="43"/>
      <c r="H107" s="43"/>
      <c r="I107" s="43"/>
      <c r="J107" s="44"/>
    </row>
    <row r="108" ht="72.5">
      <c r="A108" s="35" t="s">
        <v>128</v>
      </c>
      <c r="B108" s="42"/>
      <c r="C108" s="43"/>
      <c r="D108" s="43"/>
      <c r="E108" s="37" t="s">
        <v>1246</v>
      </c>
      <c r="F108" s="43"/>
      <c r="G108" s="43"/>
      <c r="H108" s="43"/>
      <c r="I108" s="43"/>
      <c r="J108" s="44"/>
    </row>
    <row r="109">
      <c r="A109" s="35" t="s">
        <v>119</v>
      </c>
      <c r="B109" s="35">
        <v>25</v>
      </c>
      <c r="C109" s="36" t="s">
        <v>1250</v>
      </c>
      <c r="D109" s="35" t="s">
        <v>121</v>
      </c>
      <c r="E109" s="37" t="s">
        <v>1251</v>
      </c>
      <c r="F109" s="38" t="s">
        <v>237</v>
      </c>
      <c r="G109" s="39">
        <v>166.03</v>
      </c>
      <c r="H109" s="40">
        <v>0</v>
      </c>
      <c r="I109" s="40">
        <f>ROUND(G109*H109,P4)</f>
        <v>0</v>
      </c>
      <c r="J109" s="35"/>
      <c r="O109" s="41">
        <f>I109*0.21</f>
        <v>0</v>
      </c>
      <c r="P109">
        <v>3</v>
      </c>
    </row>
    <row r="110">
      <c r="A110" s="35" t="s">
        <v>124</v>
      </c>
      <c r="B110" s="42"/>
      <c r="C110" s="43"/>
      <c r="D110" s="43"/>
      <c r="E110" s="37" t="s">
        <v>1375</v>
      </c>
      <c r="F110" s="43"/>
      <c r="G110" s="43"/>
      <c r="H110" s="43"/>
      <c r="I110" s="43"/>
      <c r="J110" s="44"/>
    </row>
    <row r="111">
      <c r="A111" s="35" t="s">
        <v>126</v>
      </c>
      <c r="B111" s="42"/>
      <c r="C111" s="43"/>
      <c r="D111" s="43"/>
      <c r="E111" s="45" t="s">
        <v>1371</v>
      </c>
      <c r="F111" s="43"/>
      <c r="G111" s="43"/>
      <c r="H111" s="43"/>
      <c r="I111" s="43"/>
      <c r="J111" s="44"/>
    </row>
    <row r="112" ht="72.5">
      <c r="A112" s="35" t="s">
        <v>128</v>
      </c>
      <c r="B112" s="42"/>
      <c r="C112" s="43"/>
      <c r="D112" s="43"/>
      <c r="E112" s="37" t="s">
        <v>1246</v>
      </c>
      <c r="F112" s="43"/>
      <c r="G112" s="43"/>
      <c r="H112" s="43"/>
      <c r="I112" s="43"/>
      <c r="J112" s="44"/>
    </row>
    <row r="113">
      <c r="A113" s="35" t="s">
        <v>119</v>
      </c>
      <c r="B113" s="35">
        <v>26</v>
      </c>
      <c r="C113" s="36" t="s">
        <v>1376</v>
      </c>
      <c r="D113" s="35" t="s">
        <v>121</v>
      </c>
      <c r="E113" s="37" t="s">
        <v>1377</v>
      </c>
      <c r="F113" s="38" t="s">
        <v>237</v>
      </c>
      <c r="G113" s="39">
        <v>40</v>
      </c>
      <c r="H113" s="40">
        <v>0</v>
      </c>
      <c r="I113" s="40">
        <f>ROUND(G113*H113,P4)</f>
        <v>0</v>
      </c>
      <c r="J113" s="35"/>
      <c r="O113" s="41">
        <f>I113*0.21</f>
        <v>0</v>
      </c>
      <c r="P113">
        <v>3</v>
      </c>
    </row>
    <row r="114" ht="29">
      <c r="A114" s="35" t="s">
        <v>124</v>
      </c>
      <c r="B114" s="42"/>
      <c r="C114" s="43"/>
      <c r="D114" s="43"/>
      <c r="E114" s="37" t="s">
        <v>1378</v>
      </c>
      <c r="F114" s="43"/>
      <c r="G114" s="43"/>
      <c r="H114" s="43"/>
      <c r="I114" s="43"/>
      <c r="J114" s="44"/>
    </row>
    <row r="115">
      <c r="A115" s="35" t="s">
        <v>126</v>
      </c>
      <c r="B115" s="42"/>
      <c r="C115" s="43"/>
      <c r="D115" s="43"/>
      <c r="E115" s="45" t="s">
        <v>1379</v>
      </c>
      <c r="F115" s="43"/>
      <c r="G115" s="43"/>
      <c r="H115" s="43"/>
      <c r="I115" s="43"/>
      <c r="J115" s="44"/>
    </row>
    <row r="116" ht="29">
      <c r="A116" s="35" t="s">
        <v>128</v>
      </c>
      <c r="B116" s="42"/>
      <c r="C116" s="43"/>
      <c r="D116" s="43"/>
      <c r="E116" s="37" t="s">
        <v>1327</v>
      </c>
      <c r="F116" s="43"/>
      <c r="G116" s="43"/>
      <c r="H116" s="43"/>
      <c r="I116" s="43"/>
      <c r="J116" s="44"/>
    </row>
    <row r="117">
      <c r="A117" s="35" t="s">
        <v>119</v>
      </c>
      <c r="B117" s="35">
        <v>27</v>
      </c>
      <c r="C117" s="36" t="s">
        <v>1261</v>
      </c>
      <c r="D117" s="35" t="s">
        <v>121</v>
      </c>
      <c r="E117" s="37" t="s">
        <v>1262</v>
      </c>
      <c r="F117" s="38" t="s">
        <v>237</v>
      </c>
      <c r="G117" s="39">
        <v>245.96000000000001</v>
      </c>
      <c r="H117" s="40">
        <v>0</v>
      </c>
      <c r="I117" s="40">
        <f>ROUND(G117*H117,P4)</f>
        <v>0</v>
      </c>
      <c r="J117" s="35"/>
      <c r="O117" s="41">
        <f>I117*0.21</f>
        <v>0</v>
      </c>
      <c r="P117">
        <v>3</v>
      </c>
    </row>
    <row r="118" ht="87">
      <c r="A118" s="35" t="s">
        <v>124</v>
      </c>
      <c r="B118" s="42"/>
      <c r="C118" s="43"/>
      <c r="D118" s="43"/>
      <c r="E118" s="37" t="s">
        <v>1380</v>
      </c>
      <c r="F118" s="43"/>
      <c r="G118" s="43"/>
      <c r="H118" s="43"/>
      <c r="I118" s="43"/>
      <c r="J118" s="44"/>
    </row>
    <row r="119" ht="58">
      <c r="A119" s="35" t="s">
        <v>126</v>
      </c>
      <c r="B119" s="42"/>
      <c r="C119" s="43"/>
      <c r="D119" s="43"/>
      <c r="E119" s="45" t="s">
        <v>1381</v>
      </c>
      <c r="F119" s="43"/>
      <c r="G119" s="43"/>
      <c r="H119" s="43"/>
      <c r="I119" s="43"/>
      <c r="J119" s="44"/>
    </row>
    <row r="120" ht="29">
      <c r="A120" s="35" t="s">
        <v>128</v>
      </c>
      <c r="B120" s="42"/>
      <c r="C120" s="43"/>
      <c r="D120" s="43"/>
      <c r="E120" s="37" t="s">
        <v>1265</v>
      </c>
      <c r="F120" s="43"/>
      <c r="G120" s="43"/>
      <c r="H120" s="43"/>
      <c r="I120" s="43"/>
      <c r="J120" s="44"/>
    </row>
    <row r="121">
      <c r="A121" s="29" t="s">
        <v>116</v>
      </c>
      <c r="B121" s="30"/>
      <c r="C121" s="31" t="s">
        <v>233</v>
      </c>
      <c r="D121" s="32"/>
      <c r="E121" s="29" t="s">
        <v>234</v>
      </c>
      <c r="F121" s="32"/>
      <c r="G121" s="32"/>
      <c r="H121" s="32"/>
      <c r="I121" s="33">
        <f>SUMIFS(I122:I125,A122:A125,"P")</f>
        <v>0</v>
      </c>
      <c r="J121" s="34"/>
    </row>
    <row r="122">
      <c r="A122" s="35" t="s">
        <v>119</v>
      </c>
      <c r="B122" s="35">
        <v>28</v>
      </c>
      <c r="C122" s="36" t="s">
        <v>1382</v>
      </c>
      <c r="D122" s="35" t="s">
        <v>121</v>
      </c>
      <c r="E122" s="37" t="s">
        <v>1383</v>
      </c>
      <c r="F122" s="38" t="s">
        <v>237</v>
      </c>
      <c r="G122" s="39">
        <v>13</v>
      </c>
      <c r="H122" s="40">
        <v>0</v>
      </c>
      <c r="I122" s="40">
        <f>ROUND(G122*H122,P4)</f>
        <v>0</v>
      </c>
      <c r="J122" s="35"/>
      <c r="O122" s="41">
        <f>I122*0.21</f>
        <v>0</v>
      </c>
      <c r="P122">
        <v>3</v>
      </c>
    </row>
    <row r="123">
      <c r="A123" s="35" t="s">
        <v>124</v>
      </c>
      <c r="B123" s="42"/>
      <c r="C123" s="43"/>
      <c r="D123" s="43"/>
      <c r="E123" s="37" t="s">
        <v>1384</v>
      </c>
      <c r="F123" s="43"/>
      <c r="G123" s="43"/>
      <c r="H123" s="43"/>
      <c r="I123" s="43"/>
      <c r="J123" s="44"/>
    </row>
    <row r="124">
      <c r="A124" s="35" t="s">
        <v>126</v>
      </c>
      <c r="B124" s="42"/>
      <c r="C124" s="43"/>
      <c r="D124" s="43"/>
      <c r="E124" s="45" t="s">
        <v>1312</v>
      </c>
      <c r="F124" s="43"/>
      <c r="G124" s="43"/>
      <c r="H124" s="43"/>
      <c r="I124" s="43"/>
      <c r="J124" s="44"/>
    </row>
    <row r="125" ht="29">
      <c r="A125" s="35" t="s">
        <v>128</v>
      </c>
      <c r="B125" s="46"/>
      <c r="C125" s="47"/>
      <c r="D125" s="47"/>
      <c r="E125" s="37" t="s">
        <v>1385</v>
      </c>
      <c r="F125" s="47"/>
      <c r="G125" s="47"/>
      <c r="H125" s="47"/>
      <c r="I125" s="47"/>
      <c r="J125"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43</v>
      </c>
      <c r="I3" s="23">
        <f>SUMIFS(I8:I21,A8:A21,"SD")</f>
        <v>0</v>
      </c>
      <c r="J3" s="17"/>
      <c r="O3">
        <v>0</v>
      </c>
      <c r="P3">
        <v>2</v>
      </c>
    </row>
    <row r="4">
      <c r="A4" s="3" t="s">
        <v>103</v>
      </c>
      <c r="B4" s="18" t="s">
        <v>104</v>
      </c>
      <c r="C4" s="19" t="s">
        <v>43</v>
      </c>
      <c r="D4" s="20"/>
      <c r="E4" s="21" t="s">
        <v>44</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1386</v>
      </c>
      <c r="D9" s="35" t="s">
        <v>121</v>
      </c>
      <c r="E9" s="37" t="s">
        <v>173</v>
      </c>
      <c r="F9" s="38" t="s">
        <v>133</v>
      </c>
      <c r="G9" s="39">
        <v>1</v>
      </c>
      <c r="H9" s="40">
        <v>0</v>
      </c>
      <c r="I9" s="40">
        <f>ROUND(G9*H9,P4)</f>
        <v>0</v>
      </c>
      <c r="J9" s="35"/>
      <c r="O9" s="41">
        <f>I9*0.21</f>
        <v>0</v>
      </c>
      <c r="P9">
        <v>3</v>
      </c>
    </row>
    <row r="10">
      <c r="A10" s="35" t="s">
        <v>124</v>
      </c>
      <c r="B10" s="42"/>
      <c r="C10" s="43"/>
      <c r="D10" s="43"/>
      <c r="E10" s="37" t="s">
        <v>1155</v>
      </c>
      <c r="F10" s="43"/>
      <c r="G10" s="43"/>
      <c r="H10" s="43"/>
      <c r="I10" s="43"/>
      <c r="J10" s="44"/>
    </row>
    <row r="11">
      <c r="A11" s="35" t="s">
        <v>126</v>
      </c>
      <c r="B11" s="42"/>
      <c r="C11" s="43"/>
      <c r="D11" s="43"/>
      <c r="E11" s="45" t="s">
        <v>135</v>
      </c>
      <c r="F11" s="43"/>
      <c r="G11" s="43"/>
      <c r="H11" s="43"/>
      <c r="I11" s="43"/>
      <c r="J11" s="44"/>
    </row>
    <row r="12" ht="29">
      <c r="A12" s="35" t="s">
        <v>128</v>
      </c>
      <c r="B12" s="42"/>
      <c r="C12" s="43"/>
      <c r="D12" s="43"/>
      <c r="E12" s="37" t="s">
        <v>1156</v>
      </c>
      <c r="F12" s="43"/>
      <c r="G12" s="43"/>
      <c r="H12" s="43"/>
      <c r="I12" s="43"/>
      <c r="J12" s="44"/>
    </row>
    <row r="13">
      <c r="A13" s="35" t="s">
        <v>119</v>
      </c>
      <c r="B13" s="35">
        <v>2</v>
      </c>
      <c r="C13" s="36" t="s">
        <v>1387</v>
      </c>
      <c r="D13" s="35" t="s">
        <v>121</v>
      </c>
      <c r="E13" s="37" t="s">
        <v>1158</v>
      </c>
      <c r="F13" s="38" t="s">
        <v>133</v>
      </c>
      <c r="G13" s="39">
        <v>1</v>
      </c>
      <c r="H13" s="40">
        <v>0</v>
      </c>
      <c r="I13" s="40">
        <f>ROUND(G13*H13,P4)</f>
        <v>0</v>
      </c>
      <c r="J13" s="35"/>
      <c r="O13" s="41">
        <f>I13*0.21</f>
        <v>0</v>
      </c>
      <c r="P13">
        <v>3</v>
      </c>
    </row>
    <row r="14">
      <c r="A14" s="35" t="s">
        <v>124</v>
      </c>
      <c r="B14" s="42"/>
      <c r="C14" s="43"/>
      <c r="D14" s="43"/>
      <c r="E14" s="37" t="s">
        <v>1159</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1160</v>
      </c>
      <c r="F16" s="43"/>
      <c r="G16" s="43"/>
      <c r="H16" s="43"/>
      <c r="I16" s="43"/>
      <c r="J16" s="44"/>
    </row>
    <row r="17">
      <c r="A17" s="29" t="s">
        <v>116</v>
      </c>
      <c r="B17" s="30"/>
      <c r="C17" s="31" t="s">
        <v>550</v>
      </c>
      <c r="D17" s="32"/>
      <c r="E17" s="29" t="s">
        <v>551</v>
      </c>
      <c r="F17" s="32"/>
      <c r="G17" s="32"/>
      <c r="H17" s="32"/>
      <c r="I17" s="33">
        <f>SUMIFS(I18:I21,A18:A21,"P")</f>
        <v>0</v>
      </c>
      <c r="J17" s="34"/>
    </row>
    <row r="18">
      <c r="A18" s="35" t="s">
        <v>119</v>
      </c>
      <c r="B18" s="35">
        <v>3</v>
      </c>
      <c r="C18" s="36" t="s">
        <v>1388</v>
      </c>
      <c r="D18" s="35" t="s">
        <v>121</v>
      </c>
      <c r="E18" s="37" t="s">
        <v>1389</v>
      </c>
      <c r="F18" s="38" t="s">
        <v>206</v>
      </c>
      <c r="G18" s="39">
        <v>53</v>
      </c>
      <c r="H18" s="40">
        <v>0</v>
      </c>
      <c r="I18" s="40">
        <f>ROUND(G18*H18,P4)</f>
        <v>0</v>
      </c>
      <c r="J18" s="35"/>
      <c r="O18" s="41">
        <f>I18*0.21</f>
        <v>0</v>
      </c>
      <c r="P18">
        <v>3</v>
      </c>
    </row>
    <row r="19" ht="29">
      <c r="A19" s="35" t="s">
        <v>124</v>
      </c>
      <c r="B19" s="42"/>
      <c r="C19" s="43"/>
      <c r="D19" s="43"/>
      <c r="E19" s="37" t="s">
        <v>1390</v>
      </c>
      <c r="F19" s="43"/>
      <c r="G19" s="43"/>
      <c r="H19" s="43"/>
      <c r="I19" s="43"/>
      <c r="J19" s="44"/>
    </row>
    <row r="20">
      <c r="A20" s="35" t="s">
        <v>126</v>
      </c>
      <c r="B20" s="42"/>
      <c r="C20" s="43"/>
      <c r="D20" s="43"/>
      <c r="E20" s="45" t="s">
        <v>1391</v>
      </c>
      <c r="F20" s="43"/>
      <c r="G20" s="43"/>
      <c r="H20" s="43"/>
      <c r="I20" s="43"/>
      <c r="J20" s="44"/>
    </row>
    <row r="21" ht="72.5">
      <c r="A21" s="35" t="s">
        <v>128</v>
      </c>
      <c r="B21" s="46"/>
      <c r="C21" s="47"/>
      <c r="D21" s="47"/>
      <c r="E21" s="37" t="s">
        <v>1392</v>
      </c>
      <c r="F21" s="47"/>
      <c r="G21" s="47"/>
      <c r="H21" s="47"/>
      <c r="I21" s="47"/>
      <c r="J21"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45</v>
      </c>
      <c r="I3" s="23">
        <f>SUMIFS(I8:I21,A8:A21,"SD")</f>
        <v>0</v>
      </c>
      <c r="J3" s="17"/>
      <c r="O3">
        <v>0</v>
      </c>
      <c r="P3">
        <v>2</v>
      </c>
    </row>
    <row r="4">
      <c r="A4" s="3" t="s">
        <v>103</v>
      </c>
      <c r="B4" s="18" t="s">
        <v>104</v>
      </c>
      <c r="C4" s="19" t="s">
        <v>45</v>
      </c>
      <c r="D4" s="20"/>
      <c r="E4" s="21" t="s">
        <v>46</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1386</v>
      </c>
      <c r="D9" s="35" t="s">
        <v>121</v>
      </c>
      <c r="E9" s="37" t="s">
        <v>173</v>
      </c>
      <c r="F9" s="38" t="s">
        <v>133</v>
      </c>
      <c r="G9" s="39">
        <v>1</v>
      </c>
      <c r="H9" s="40">
        <v>0</v>
      </c>
      <c r="I9" s="40">
        <f>ROUND(G9*H9,P4)</f>
        <v>0</v>
      </c>
      <c r="J9" s="35"/>
      <c r="O9" s="41">
        <f>I9*0.21</f>
        <v>0</v>
      </c>
      <c r="P9">
        <v>3</v>
      </c>
    </row>
    <row r="10">
      <c r="A10" s="35" t="s">
        <v>124</v>
      </c>
      <c r="B10" s="42"/>
      <c r="C10" s="43"/>
      <c r="D10" s="43"/>
      <c r="E10" s="37" t="s">
        <v>1155</v>
      </c>
      <c r="F10" s="43"/>
      <c r="G10" s="43"/>
      <c r="H10" s="43"/>
      <c r="I10" s="43"/>
      <c r="J10" s="44"/>
    </row>
    <row r="11">
      <c r="A11" s="35" t="s">
        <v>126</v>
      </c>
      <c r="B11" s="42"/>
      <c r="C11" s="43"/>
      <c r="D11" s="43"/>
      <c r="E11" s="45" t="s">
        <v>135</v>
      </c>
      <c r="F11" s="43"/>
      <c r="G11" s="43"/>
      <c r="H11" s="43"/>
      <c r="I11" s="43"/>
      <c r="J11" s="44"/>
    </row>
    <row r="12" ht="29">
      <c r="A12" s="35" t="s">
        <v>128</v>
      </c>
      <c r="B12" s="42"/>
      <c r="C12" s="43"/>
      <c r="D12" s="43"/>
      <c r="E12" s="37" t="s">
        <v>1156</v>
      </c>
      <c r="F12" s="43"/>
      <c r="G12" s="43"/>
      <c r="H12" s="43"/>
      <c r="I12" s="43"/>
      <c r="J12" s="44"/>
    </row>
    <row r="13">
      <c r="A13" s="35" t="s">
        <v>119</v>
      </c>
      <c r="B13" s="35">
        <v>2</v>
      </c>
      <c r="C13" s="36" t="s">
        <v>1387</v>
      </c>
      <c r="D13" s="35" t="s">
        <v>121</v>
      </c>
      <c r="E13" s="37" t="s">
        <v>1158</v>
      </c>
      <c r="F13" s="38" t="s">
        <v>133</v>
      </c>
      <c r="G13" s="39">
        <v>1</v>
      </c>
      <c r="H13" s="40">
        <v>0</v>
      </c>
      <c r="I13" s="40">
        <f>ROUND(G13*H13,P4)</f>
        <v>0</v>
      </c>
      <c r="J13" s="35"/>
      <c r="O13" s="41">
        <f>I13*0.21</f>
        <v>0</v>
      </c>
      <c r="P13">
        <v>3</v>
      </c>
    </row>
    <row r="14">
      <c r="A14" s="35" t="s">
        <v>124</v>
      </c>
      <c r="B14" s="42"/>
      <c r="C14" s="43"/>
      <c r="D14" s="43"/>
      <c r="E14" s="37" t="s">
        <v>1159</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1160</v>
      </c>
      <c r="F16" s="43"/>
      <c r="G16" s="43"/>
      <c r="H16" s="43"/>
      <c r="I16" s="43"/>
      <c r="J16" s="44"/>
    </row>
    <row r="17">
      <c r="A17" s="29" t="s">
        <v>116</v>
      </c>
      <c r="B17" s="30"/>
      <c r="C17" s="31" t="s">
        <v>550</v>
      </c>
      <c r="D17" s="32"/>
      <c r="E17" s="29" t="s">
        <v>551</v>
      </c>
      <c r="F17" s="32"/>
      <c r="G17" s="32"/>
      <c r="H17" s="32"/>
      <c r="I17" s="33">
        <f>SUMIFS(I18:I21,A18:A21,"P")</f>
        <v>0</v>
      </c>
      <c r="J17" s="34"/>
    </row>
    <row r="18">
      <c r="A18" s="35" t="s">
        <v>119</v>
      </c>
      <c r="B18" s="35">
        <v>3</v>
      </c>
      <c r="C18" s="36" t="s">
        <v>1388</v>
      </c>
      <c r="D18" s="35" t="s">
        <v>121</v>
      </c>
      <c r="E18" s="37" t="s">
        <v>1389</v>
      </c>
      <c r="F18" s="38" t="s">
        <v>206</v>
      </c>
      <c r="G18" s="39">
        <v>11</v>
      </c>
      <c r="H18" s="40">
        <v>0</v>
      </c>
      <c r="I18" s="40">
        <f>ROUND(G18*H18,P4)</f>
        <v>0</v>
      </c>
      <c r="J18" s="35"/>
      <c r="O18" s="41">
        <f>I18*0.21</f>
        <v>0</v>
      </c>
      <c r="P18">
        <v>3</v>
      </c>
    </row>
    <row r="19" ht="29">
      <c r="A19" s="35" t="s">
        <v>124</v>
      </c>
      <c r="B19" s="42"/>
      <c r="C19" s="43"/>
      <c r="D19" s="43"/>
      <c r="E19" s="37" t="s">
        <v>1393</v>
      </c>
      <c r="F19" s="43"/>
      <c r="G19" s="43"/>
      <c r="H19" s="43"/>
      <c r="I19" s="43"/>
      <c r="J19" s="44"/>
    </row>
    <row r="20">
      <c r="A20" s="35" t="s">
        <v>126</v>
      </c>
      <c r="B20" s="42"/>
      <c r="C20" s="43"/>
      <c r="D20" s="43"/>
      <c r="E20" s="45" t="s">
        <v>1394</v>
      </c>
      <c r="F20" s="43"/>
      <c r="G20" s="43"/>
      <c r="H20" s="43"/>
      <c r="I20" s="43"/>
      <c r="J20" s="44"/>
    </row>
    <row r="21" ht="72.5">
      <c r="A21" s="35" t="s">
        <v>128</v>
      </c>
      <c r="B21" s="46"/>
      <c r="C21" s="47"/>
      <c r="D21" s="47"/>
      <c r="E21" s="37" t="s">
        <v>1392</v>
      </c>
      <c r="F21" s="47"/>
      <c r="G21" s="47"/>
      <c r="H21" s="47"/>
      <c r="I21" s="47"/>
      <c r="J21"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11</v>
      </c>
      <c r="I3" s="23">
        <f>SUMIFS(I8:I93,A8:A93,"SD")</f>
        <v>0</v>
      </c>
      <c r="J3" s="17"/>
      <c r="O3">
        <v>0</v>
      </c>
      <c r="P3">
        <v>2</v>
      </c>
    </row>
    <row r="4">
      <c r="A4" s="3" t="s">
        <v>103</v>
      </c>
      <c r="B4" s="18" t="s">
        <v>104</v>
      </c>
      <c r="C4" s="19" t="s">
        <v>11</v>
      </c>
      <c r="D4" s="20"/>
      <c r="E4" s="21" t="s">
        <v>12</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SUMIFS(I9:I88,A9:A88,"P")</f>
        <v>0</v>
      </c>
      <c r="J8" s="34"/>
    </row>
    <row r="9">
      <c r="A9" s="35" t="s">
        <v>119</v>
      </c>
      <c r="B9" s="35">
        <v>1</v>
      </c>
      <c r="C9" s="36" t="s">
        <v>120</v>
      </c>
      <c r="D9" s="35" t="s">
        <v>121</v>
      </c>
      <c r="E9" s="37" t="s">
        <v>122</v>
      </c>
      <c r="F9" s="38" t="s">
        <v>123</v>
      </c>
      <c r="G9" s="39">
        <v>3000000</v>
      </c>
      <c r="H9" s="40">
        <v>0</v>
      </c>
      <c r="I9" s="40">
        <f>ROUND(G9*H9,P4)</f>
        <v>0</v>
      </c>
      <c r="J9" s="35"/>
      <c r="O9" s="41">
        <f>I9*0.21</f>
        <v>0</v>
      </c>
      <c r="P9">
        <v>3</v>
      </c>
    </row>
    <row r="10" ht="58">
      <c r="A10" s="35" t="s">
        <v>124</v>
      </c>
      <c r="B10" s="42"/>
      <c r="C10" s="43"/>
      <c r="D10" s="43"/>
      <c r="E10" s="37" t="s">
        <v>125</v>
      </c>
      <c r="F10" s="43"/>
      <c r="G10" s="43"/>
      <c r="H10" s="43"/>
      <c r="I10" s="43"/>
      <c r="J10" s="44"/>
    </row>
    <row r="11">
      <c r="A11" s="35" t="s">
        <v>126</v>
      </c>
      <c r="B11" s="42"/>
      <c r="C11" s="43"/>
      <c r="D11" s="43"/>
      <c r="E11" s="45" t="s">
        <v>127</v>
      </c>
      <c r="F11" s="43"/>
      <c r="G11" s="43"/>
      <c r="H11" s="43"/>
      <c r="I11" s="43"/>
      <c r="J11" s="44"/>
    </row>
    <row r="12" ht="72.5">
      <c r="A12" s="35" t="s">
        <v>128</v>
      </c>
      <c r="B12" s="42"/>
      <c r="C12" s="43"/>
      <c r="D12" s="43"/>
      <c r="E12" s="37" t="s">
        <v>129</v>
      </c>
      <c r="F12" s="43"/>
      <c r="G12" s="43"/>
      <c r="H12" s="43"/>
      <c r="I12" s="43"/>
      <c r="J12" s="44"/>
    </row>
    <row r="13">
      <c r="A13" s="35" t="s">
        <v>119</v>
      </c>
      <c r="B13" s="35">
        <v>2</v>
      </c>
      <c r="C13" s="36" t="s">
        <v>130</v>
      </c>
      <c r="D13" s="35" t="s">
        <v>131</v>
      </c>
      <c r="E13" s="37" t="s">
        <v>132</v>
      </c>
      <c r="F13" s="38" t="s">
        <v>133</v>
      </c>
      <c r="G13" s="39">
        <v>1</v>
      </c>
      <c r="H13" s="40">
        <v>0</v>
      </c>
      <c r="I13" s="40">
        <f>ROUND(G13*H13,P4)</f>
        <v>0</v>
      </c>
      <c r="J13" s="35"/>
      <c r="O13" s="41">
        <f>I13*0.21</f>
        <v>0</v>
      </c>
      <c r="P13">
        <v>3</v>
      </c>
    </row>
    <row r="14" ht="43.5">
      <c r="A14" s="35" t="s">
        <v>124</v>
      </c>
      <c r="B14" s="42"/>
      <c r="C14" s="43"/>
      <c r="D14" s="43"/>
      <c r="E14" s="37" t="s">
        <v>134</v>
      </c>
      <c r="F14" s="43"/>
      <c r="G14" s="43"/>
      <c r="H14" s="43"/>
      <c r="I14" s="43"/>
      <c r="J14" s="44"/>
    </row>
    <row r="15">
      <c r="A15" s="35" t="s">
        <v>126</v>
      </c>
      <c r="B15" s="42"/>
      <c r="C15" s="43"/>
      <c r="D15" s="43"/>
      <c r="E15" s="45" t="s">
        <v>135</v>
      </c>
      <c r="F15" s="43"/>
      <c r="G15" s="43"/>
      <c r="H15" s="43"/>
      <c r="I15" s="43"/>
      <c r="J15" s="44"/>
    </row>
    <row r="16" ht="58">
      <c r="A16" s="35" t="s">
        <v>128</v>
      </c>
      <c r="B16" s="42"/>
      <c r="C16" s="43"/>
      <c r="D16" s="43"/>
      <c r="E16" s="37" t="s">
        <v>136</v>
      </c>
      <c r="F16" s="43"/>
      <c r="G16" s="43"/>
      <c r="H16" s="43"/>
      <c r="I16" s="43"/>
      <c r="J16" s="44"/>
    </row>
    <row r="17">
      <c r="A17" s="35" t="s">
        <v>119</v>
      </c>
      <c r="B17" s="35">
        <v>3</v>
      </c>
      <c r="C17" s="36" t="s">
        <v>130</v>
      </c>
      <c r="D17" s="35" t="s">
        <v>137</v>
      </c>
      <c r="E17" s="37" t="s">
        <v>132</v>
      </c>
      <c r="F17" s="38" t="s">
        <v>133</v>
      </c>
      <c r="G17" s="39">
        <v>1</v>
      </c>
      <c r="H17" s="40">
        <v>0</v>
      </c>
      <c r="I17" s="40">
        <f>ROUND(G17*H17,P4)</f>
        <v>0</v>
      </c>
      <c r="J17" s="35"/>
      <c r="O17" s="41">
        <f>I17*0.21</f>
        <v>0</v>
      </c>
      <c r="P17">
        <v>3</v>
      </c>
    </row>
    <row r="18" ht="43.5">
      <c r="A18" s="35" t="s">
        <v>124</v>
      </c>
      <c r="B18" s="42"/>
      <c r="C18" s="43"/>
      <c r="D18" s="43"/>
      <c r="E18" s="37" t="s">
        <v>138</v>
      </c>
      <c r="F18" s="43"/>
      <c r="G18" s="43"/>
      <c r="H18" s="43"/>
      <c r="I18" s="43"/>
      <c r="J18" s="44"/>
    </row>
    <row r="19">
      <c r="A19" s="35" t="s">
        <v>126</v>
      </c>
      <c r="B19" s="42"/>
      <c r="C19" s="43"/>
      <c r="D19" s="43"/>
      <c r="E19" s="45" t="s">
        <v>135</v>
      </c>
      <c r="F19" s="43"/>
      <c r="G19" s="43"/>
      <c r="H19" s="43"/>
      <c r="I19" s="43"/>
      <c r="J19" s="44"/>
    </row>
    <row r="20" ht="58">
      <c r="A20" s="35" t="s">
        <v>128</v>
      </c>
      <c r="B20" s="42"/>
      <c r="C20" s="43"/>
      <c r="D20" s="43"/>
      <c r="E20" s="37" t="s">
        <v>136</v>
      </c>
      <c r="F20" s="43"/>
      <c r="G20" s="43"/>
      <c r="H20" s="43"/>
      <c r="I20" s="43"/>
      <c r="J20" s="44"/>
    </row>
    <row r="21">
      <c r="A21" s="35" t="s">
        <v>119</v>
      </c>
      <c r="B21" s="35">
        <v>4</v>
      </c>
      <c r="C21" s="36" t="s">
        <v>130</v>
      </c>
      <c r="D21" s="35" t="s">
        <v>139</v>
      </c>
      <c r="E21" s="37" t="s">
        <v>132</v>
      </c>
      <c r="F21" s="38" t="s">
        <v>133</v>
      </c>
      <c r="G21" s="39">
        <v>1</v>
      </c>
      <c r="H21" s="40">
        <v>0</v>
      </c>
      <c r="I21" s="40">
        <f>ROUND(G21*H21,P4)</f>
        <v>0</v>
      </c>
      <c r="J21" s="35"/>
      <c r="O21" s="41">
        <f>I21*0.21</f>
        <v>0</v>
      </c>
      <c r="P21">
        <v>3</v>
      </c>
    </row>
    <row r="22" ht="43.5">
      <c r="A22" s="35" t="s">
        <v>124</v>
      </c>
      <c r="B22" s="42"/>
      <c r="C22" s="43"/>
      <c r="D22" s="43"/>
      <c r="E22" s="37" t="s">
        <v>140</v>
      </c>
      <c r="F22" s="43"/>
      <c r="G22" s="43"/>
      <c r="H22" s="43"/>
      <c r="I22" s="43"/>
      <c r="J22" s="44"/>
    </row>
    <row r="23">
      <c r="A23" s="35" t="s">
        <v>126</v>
      </c>
      <c r="B23" s="42"/>
      <c r="C23" s="43"/>
      <c r="D23" s="43"/>
      <c r="E23" s="45" t="s">
        <v>135</v>
      </c>
      <c r="F23" s="43"/>
      <c r="G23" s="43"/>
      <c r="H23" s="43"/>
      <c r="I23" s="43"/>
      <c r="J23" s="44"/>
    </row>
    <row r="24" ht="58">
      <c r="A24" s="35" t="s">
        <v>128</v>
      </c>
      <c r="B24" s="42"/>
      <c r="C24" s="43"/>
      <c r="D24" s="43"/>
      <c r="E24" s="37" t="s">
        <v>136</v>
      </c>
      <c r="F24" s="43"/>
      <c r="G24" s="43"/>
      <c r="H24" s="43"/>
      <c r="I24" s="43"/>
      <c r="J24" s="44"/>
    </row>
    <row r="25">
      <c r="A25" s="35" t="s">
        <v>119</v>
      </c>
      <c r="B25" s="35">
        <v>5</v>
      </c>
      <c r="C25" s="36" t="s">
        <v>130</v>
      </c>
      <c r="D25" s="35" t="s">
        <v>141</v>
      </c>
      <c r="E25" s="37" t="s">
        <v>132</v>
      </c>
      <c r="F25" s="38" t="s">
        <v>133</v>
      </c>
      <c r="G25" s="39">
        <v>1</v>
      </c>
      <c r="H25" s="40">
        <v>0</v>
      </c>
      <c r="I25" s="40">
        <f>ROUND(G25*H25,P4)</f>
        <v>0</v>
      </c>
      <c r="J25" s="35"/>
      <c r="O25" s="41">
        <f>I25*0.21</f>
        <v>0</v>
      </c>
      <c r="P25">
        <v>3</v>
      </c>
    </row>
    <row r="26" ht="43.5">
      <c r="A26" s="35" t="s">
        <v>124</v>
      </c>
      <c r="B26" s="42"/>
      <c r="C26" s="43"/>
      <c r="D26" s="43"/>
      <c r="E26" s="37" t="s">
        <v>142</v>
      </c>
      <c r="F26" s="43"/>
      <c r="G26" s="43"/>
      <c r="H26" s="43"/>
      <c r="I26" s="43"/>
      <c r="J26" s="44"/>
    </row>
    <row r="27">
      <c r="A27" s="35" t="s">
        <v>126</v>
      </c>
      <c r="B27" s="42"/>
      <c r="C27" s="43"/>
      <c r="D27" s="43"/>
      <c r="E27" s="45" t="s">
        <v>135</v>
      </c>
      <c r="F27" s="43"/>
      <c r="G27" s="43"/>
      <c r="H27" s="43"/>
      <c r="I27" s="43"/>
      <c r="J27" s="44"/>
    </row>
    <row r="28" ht="58">
      <c r="A28" s="35" t="s">
        <v>128</v>
      </c>
      <c r="B28" s="42"/>
      <c r="C28" s="43"/>
      <c r="D28" s="43"/>
      <c r="E28" s="37" t="s">
        <v>136</v>
      </c>
      <c r="F28" s="43"/>
      <c r="G28" s="43"/>
      <c r="H28" s="43"/>
      <c r="I28" s="43"/>
      <c r="J28" s="44"/>
    </row>
    <row r="29">
      <c r="A29" s="35" t="s">
        <v>119</v>
      </c>
      <c r="B29" s="35">
        <v>6</v>
      </c>
      <c r="C29" s="36" t="s">
        <v>130</v>
      </c>
      <c r="D29" s="35" t="s">
        <v>143</v>
      </c>
      <c r="E29" s="37" t="s">
        <v>132</v>
      </c>
      <c r="F29" s="38" t="s">
        <v>133</v>
      </c>
      <c r="G29" s="39">
        <v>1</v>
      </c>
      <c r="H29" s="40">
        <v>0</v>
      </c>
      <c r="I29" s="40">
        <f>ROUND(G29*H29,P4)</f>
        <v>0</v>
      </c>
      <c r="J29" s="35"/>
      <c r="O29" s="41">
        <f>I29*0.21</f>
        <v>0</v>
      </c>
      <c r="P29">
        <v>3</v>
      </c>
    </row>
    <row r="30" ht="43.5">
      <c r="A30" s="35" t="s">
        <v>124</v>
      </c>
      <c r="B30" s="42"/>
      <c r="C30" s="43"/>
      <c r="D30" s="43"/>
      <c r="E30" s="37" t="s">
        <v>144</v>
      </c>
      <c r="F30" s="43"/>
      <c r="G30" s="43"/>
      <c r="H30" s="43"/>
      <c r="I30" s="43"/>
      <c r="J30" s="44"/>
    </row>
    <row r="31">
      <c r="A31" s="35" t="s">
        <v>126</v>
      </c>
      <c r="B31" s="42"/>
      <c r="C31" s="43"/>
      <c r="D31" s="43"/>
      <c r="E31" s="45" t="s">
        <v>135</v>
      </c>
      <c r="F31" s="43"/>
      <c r="G31" s="43"/>
      <c r="H31" s="43"/>
      <c r="I31" s="43"/>
      <c r="J31" s="44"/>
    </row>
    <row r="32" ht="58">
      <c r="A32" s="35" t="s">
        <v>128</v>
      </c>
      <c r="B32" s="42"/>
      <c r="C32" s="43"/>
      <c r="D32" s="43"/>
      <c r="E32" s="37" t="s">
        <v>136</v>
      </c>
      <c r="F32" s="43"/>
      <c r="G32" s="43"/>
      <c r="H32" s="43"/>
      <c r="I32" s="43"/>
      <c r="J32" s="44"/>
    </row>
    <row r="33">
      <c r="A33" s="35" t="s">
        <v>119</v>
      </c>
      <c r="B33" s="35">
        <v>7</v>
      </c>
      <c r="C33" s="36" t="s">
        <v>145</v>
      </c>
      <c r="D33" s="35" t="s">
        <v>121</v>
      </c>
      <c r="E33" s="37" t="s">
        <v>146</v>
      </c>
      <c r="F33" s="38" t="s">
        <v>133</v>
      </c>
      <c r="G33" s="39">
        <v>1</v>
      </c>
      <c r="H33" s="40">
        <v>0</v>
      </c>
      <c r="I33" s="40">
        <f>ROUND(G33*H33,P4)</f>
        <v>0</v>
      </c>
      <c r="J33" s="35"/>
      <c r="O33" s="41">
        <f>I33*0.21</f>
        <v>0</v>
      </c>
      <c r="P33">
        <v>3</v>
      </c>
    </row>
    <row r="34">
      <c r="A34" s="35" t="s">
        <v>124</v>
      </c>
      <c r="B34" s="42"/>
      <c r="C34" s="43"/>
      <c r="D34" s="43"/>
      <c r="E34" s="37" t="s">
        <v>147</v>
      </c>
      <c r="F34" s="43"/>
      <c r="G34" s="43"/>
      <c r="H34" s="43"/>
      <c r="I34" s="43"/>
      <c r="J34" s="44"/>
    </row>
    <row r="35">
      <c r="A35" s="35" t="s">
        <v>126</v>
      </c>
      <c r="B35" s="42"/>
      <c r="C35" s="43"/>
      <c r="D35" s="43"/>
      <c r="E35" s="45" t="s">
        <v>135</v>
      </c>
      <c r="F35" s="43"/>
      <c r="G35" s="43"/>
      <c r="H35" s="43"/>
      <c r="I35" s="43"/>
      <c r="J35" s="44"/>
    </row>
    <row r="36" ht="58">
      <c r="A36" s="35" t="s">
        <v>128</v>
      </c>
      <c r="B36" s="42"/>
      <c r="C36" s="43"/>
      <c r="D36" s="43"/>
      <c r="E36" s="37" t="s">
        <v>148</v>
      </c>
      <c r="F36" s="43"/>
      <c r="G36" s="43"/>
      <c r="H36" s="43"/>
      <c r="I36" s="43"/>
      <c r="J36" s="44"/>
    </row>
    <row r="37">
      <c r="A37" s="35" t="s">
        <v>119</v>
      </c>
      <c r="B37" s="35">
        <v>8</v>
      </c>
      <c r="C37" s="36" t="s">
        <v>149</v>
      </c>
      <c r="D37" s="35"/>
      <c r="E37" s="37" t="s">
        <v>150</v>
      </c>
      <c r="F37" s="38" t="s">
        <v>133</v>
      </c>
      <c r="G37" s="39">
        <v>1</v>
      </c>
      <c r="H37" s="40">
        <v>0</v>
      </c>
      <c r="I37" s="40">
        <f>ROUND(G37*H37,P4)</f>
        <v>0</v>
      </c>
      <c r="J37" s="35"/>
      <c r="O37" s="41">
        <f>I37*0.21</f>
        <v>0</v>
      </c>
      <c r="P37">
        <v>3</v>
      </c>
    </row>
    <row r="38">
      <c r="A38" s="35" t="s">
        <v>124</v>
      </c>
      <c r="B38" s="42"/>
      <c r="C38" s="43"/>
      <c r="D38" s="43"/>
      <c r="E38" s="37" t="s">
        <v>151</v>
      </c>
      <c r="F38" s="43"/>
      <c r="G38" s="43"/>
      <c r="H38" s="43"/>
      <c r="I38" s="43"/>
      <c r="J38" s="44"/>
    </row>
    <row r="39">
      <c r="A39" s="35" t="s">
        <v>126</v>
      </c>
      <c r="B39" s="42"/>
      <c r="C39" s="43"/>
      <c r="D39" s="43"/>
      <c r="E39" s="45" t="s">
        <v>135</v>
      </c>
      <c r="F39" s="43"/>
      <c r="G39" s="43"/>
      <c r="H39" s="43"/>
      <c r="I39" s="43"/>
      <c r="J39" s="44"/>
    </row>
    <row r="40" ht="58">
      <c r="A40" s="35" t="s">
        <v>128</v>
      </c>
      <c r="B40" s="42"/>
      <c r="C40" s="43"/>
      <c r="D40" s="43"/>
      <c r="E40" s="37" t="s">
        <v>152</v>
      </c>
      <c r="F40" s="43"/>
      <c r="G40" s="43"/>
      <c r="H40" s="43"/>
      <c r="I40" s="43"/>
      <c r="J40" s="44"/>
    </row>
    <row r="41">
      <c r="A41" s="35" t="s">
        <v>119</v>
      </c>
      <c r="B41" s="35">
        <v>9</v>
      </c>
      <c r="C41" s="36" t="s">
        <v>153</v>
      </c>
      <c r="D41" s="35" t="s">
        <v>121</v>
      </c>
      <c r="E41" s="37" t="s">
        <v>154</v>
      </c>
      <c r="F41" s="38" t="s">
        <v>133</v>
      </c>
      <c r="G41" s="39">
        <v>1</v>
      </c>
      <c r="H41" s="40">
        <v>0</v>
      </c>
      <c r="I41" s="40">
        <f>ROUND(G41*H41,P4)</f>
        <v>0</v>
      </c>
      <c r="J41" s="35"/>
      <c r="O41" s="41">
        <f>I41*0.21</f>
        <v>0</v>
      </c>
      <c r="P41">
        <v>3</v>
      </c>
    </row>
    <row r="42" ht="29">
      <c r="A42" s="35" t="s">
        <v>124</v>
      </c>
      <c r="B42" s="42"/>
      <c r="C42" s="43"/>
      <c r="D42" s="43"/>
      <c r="E42" s="37" t="s">
        <v>155</v>
      </c>
      <c r="F42" s="43"/>
      <c r="G42" s="43"/>
      <c r="H42" s="43"/>
      <c r="I42" s="43"/>
      <c r="J42" s="44"/>
    </row>
    <row r="43">
      <c r="A43" s="35" t="s">
        <v>126</v>
      </c>
      <c r="B43" s="42"/>
      <c r="C43" s="43"/>
      <c r="D43" s="43"/>
      <c r="E43" s="45" t="s">
        <v>135</v>
      </c>
      <c r="F43" s="43"/>
      <c r="G43" s="43"/>
      <c r="H43" s="43"/>
      <c r="I43" s="43"/>
      <c r="J43" s="44"/>
    </row>
    <row r="44" ht="101.5">
      <c r="A44" s="35" t="s">
        <v>128</v>
      </c>
      <c r="B44" s="42"/>
      <c r="C44" s="43"/>
      <c r="D44" s="43"/>
      <c r="E44" s="37" t="s">
        <v>156</v>
      </c>
      <c r="F44" s="43"/>
      <c r="G44" s="43"/>
      <c r="H44" s="43"/>
      <c r="I44" s="43"/>
      <c r="J44" s="44"/>
    </row>
    <row r="45">
      <c r="A45" s="35" t="s">
        <v>119</v>
      </c>
      <c r="B45" s="35">
        <v>10</v>
      </c>
      <c r="C45" s="36" t="s">
        <v>157</v>
      </c>
      <c r="D45" s="35" t="s">
        <v>121</v>
      </c>
      <c r="E45" s="37" t="s">
        <v>158</v>
      </c>
      <c r="F45" s="38" t="s">
        <v>133</v>
      </c>
      <c r="G45" s="39">
        <v>1</v>
      </c>
      <c r="H45" s="40">
        <v>0</v>
      </c>
      <c r="I45" s="40">
        <f>ROUND(G45*H45,P4)</f>
        <v>0</v>
      </c>
      <c r="J45" s="35"/>
      <c r="O45" s="41">
        <f>I45*0.21</f>
        <v>0</v>
      </c>
      <c r="P45">
        <v>3</v>
      </c>
    </row>
    <row r="46">
      <c r="A46" s="35" t="s">
        <v>124</v>
      </c>
      <c r="B46" s="42"/>
      <c r="C46" s="43"/>
      <c r="D46" s="43"/>
      <c r="E46" s="37" t="s">
        <v>159</v>
      </c>
      <c r="F46" s="43"/>
      <c r="G46" s="43"/>
      <c r="H46" s="43"/>
      <c r="I46" s="43"/>
      <c r="J46" s="44"/>
    </row>
    <row r="47">
      <c r="A47" s="35" t="s">
        <v>126</v>
      </c>
      <c r="B47" s="42"/>
      <c r="C47" s="43"/>
      <c r="D47" s="43"/>
      <c r="E47" s="45" t="s">
        <v>135</v>
      </c>
      <c r="F47" s="43"/>
      <c r="G47" s="43"/>
      <c r="H47" s="43"/>
      <c r="I47" s="43"/>
      <c r="J47" s="44"/>
    </row>
    <row r="48" ht="58">
      <c r="A48" s="35" t="s">
        <v>128</v>
      </c>
      <c r="B48" s="42"/>
      <c r="C48" s="43"/>
      <c r="D48" s="43"/>
      <c r="E48" s="37" t="s">
        <v>152</v>
      </c>
      <c r="F48" s="43"/>
      <c r="G48" s="43"/>
      <c r="H48" s="43"/>
      <c r="I48" s="43"/>
      <c r="J48" s="44"/>
    </row>
    <row r="49">
      <c r="A49" s="35" t="s">
        <v>119</v>
      </c>
      <c r="B49" s="35">
        <v>11</v>
      </c>
      <c r="C49" s="36" t="s">
        <v>160</v>
      </c>
      <c r="D49" s="35" t="s">
        <v>121</v>
      </c>
      <c r="E49" s="37" t="s">
        <v>161</v>
      </c>
      <c r="F49" s="38" t="s">
        <v>133</v>
      </c>
      <c r="G49" s="39">
        <v>1</v>
      </c>
      <c r="H49" s="40">
        <v>0</v>
      </c>
      <c r="I49" s="40">
        <f>ROUND(G49*H49,P4)</f>
        <v>0</v>
      </c>
      <c r="J49" s="35"/>
      <c r="O49" s="41">
        <f>I49*0.21</f>
        <v>0</v>
      </c>
      <c r="P49">
        <v>3</v>
      </c>
    </row>
    <row r="50" ht="29">
      <c r="A50" s="35" t="s">
        <v>124</v>
      </c>
      <c r="B50" s="42"/>
      <c r="C50" s="43"/>
      <c r="D50" s="43"/>
      <c r="E50" s="37" t="s">
        <v>162</v>
      </c>
      <c r="F50" s="43"/>
      <c r="G50" s="43"/>
      <c r="H50" s="43"/>
      <c r="I50" s="43"/>
      <c r="J50" s="44"/>
    </row>
    <row r="51">
      <c r="A51" s="35" t="s">
        <v>126</v>
      </c>
      <c r="B51" s="42"/>
      <c r="C51" s="43"/>
      <c r="D51" s="43"/>
      <c r="E51" s="45" t="s">
        <v>135</v>
      </c>
      <c r="F51" s="43"/>
      <c r="G51" s="43"/>
      <c r="H51" s="43"/>
      <c r="I51" s="43"/>
      <c r="J51" s="44"/>
    </row>
    <row r="52" ht="58">
      <c r="A52" s="35" t="s">
        <v>128</v>
      </c>
      <c r="B52" s="42"/>
      <c r="C52" s="43"/>
      <c r="D52" s="43"/>
      <c r="E52" s="37" t="s">
        <v>152</v>
      </c>
      <c r="F52" s="43"/>
      <c r="G52" s="43"/>
      <c r="H52" s="43"/>
      <c r="I52" s="43"/>
      <c r="J52" s="44"/>
    </row>
    <row r="53">
      <c r="A53" s="35" t="s">
        <v>119</v>
      </c>
      <c r="B53" s="35">
        <v>12</v>
      </c>
      <c r="C53" s="36" t="s">
        <v>163</v>
      </c>
      <c r="D53" s="35" t="s">
        <v>121</v>
      </c>
      <c r="E53" s="37" t="s">
        <v>164</v>
      </c>
      <c r="F53" s="38" t="s">
        <v>133</v>
      </c>
      <c r="G53" s="39">
        <v>1</v>
      </c>
      <c r="H53" s="40">
        <v>0</v>
      </c>
      <c r="I53" s="40">
        <f>ROUND(G53*H53,P4)</f>
        <v>0</v>
      </c>
      <c r="J53" s="35"/>
      <c r="O53" s="41">
        <f>I53*0.21</f>
        <v>0</v>
      </c>
      <c r="P53">
        <v>3</v>
      </c>
    </row>
    <row r="54">
      <c r="A54" s="35" t="s">
        <v>124</v>
      </c>
      <c r="B54" s="42"/>
      <c r="C54" s="43"/>
      <c r="D54" s="43"/>
      <c r="E54" s="37" t="s">
        <v>165</v>
      </c>
      <c r="F54" s="43"/>
      <c r="G54" s="43"/>
      <c r="H54" s="43"/>
      <c r="I54" s="43"/>
      <c r="J54" s="44"/>
    </row>
    <row r="55">
      <c r="A55" s="35" t="s">
        <v>126</v>
      </c>
      <c r="B55" s="42"/>
      <c r="C55" s="43"/>
      <c r="D55" s="43"/>
      <c r="E55" s="45" t="s">
        <v>135</v>
      </c>
      <c r="F55" s="43"/>
      <c r="G55" s="43"/>
      <c r="H55" s="43"/>
      <c r="I55" s="43"/>
      <c r="J55" s="44"/>
    </row>
    <row r="56" ht="130.5">
      <c r="A56" s="35" t="s">
        <v>128</v>
      </c>
      <c r="B56" s="42"/>
      <c r="C56" s="43"/>
      <c r="D56" s="43"/>
      <c r="E56" s="37" t="s">
        <v>166</v>
      </c>
      <c r="F56" s="43"/>
      <c r="G56" s="43"/>
      <c r="H56" s="43"/>
      <c r="I56" s="43"/>
      <c r="J56" s="44"/>
    </row>
    <row r="57">
      <c r="A57" s="35" t="s">
        <v>119</v>
      </c>
      <c r="B57" s="35">
        <v>13</v>
      </c>
      <c r="C57" s="36" t="s">
        <v>167</v>
      </c>
      <c r="D57" s="35" t="s">
        <v>168</v>
      </c>
      <c r="E57" s="37" t="s">
        <v>169</v>
      </c>
      <c r="F57" s="38" t="s">
        <v>133</v>
      </c>
      <c r="G57" s="39">
        <v>1</v>
      </c>
      <c r="H57" s="40">
        <v>0</v>
      </c>
      <c r="I57" s="40">
        <f>ROUND(G57*H57,P4)</f>
        <v>0</v>
      </c>
      <c r="J57" s="35"/>
      <c r="O57" s="41">
        <f>I57*0.21</f>
        <v>0</v>
      </c>
      <c r="P57">
        <v>3</v>
      </c>
    </row>
    <row r="58">
      <c r="A58" s="35" t="s">
        <v>124</v>
      </c>
      <c r="B58" s="42"/>
      <c r="C58" s="43"/>
      <c r="D58" s="43"/>
      <c r="E58" s="37" t="s">
        <v>170</v>
      </c>
      <c r="F58" s="43"/>
      <c r="G58" s="43"/>
      <c r="H58" s="43"/>
      <c r="I58" s="43"/>
      <c r="J58" s="44"/>
    </row>
    <row r="59">
      <c r="A59" s="35" t="s">
        <v>126</v>
      </c>
      <c r="B59" s="42"/>
      <c r="C59" s="43"/>
      <c r="D59" s="43"/>
      <c r="E59" s="45" t="s">
        <v>135</v>
      </c>
      <c r="F59" s="43"/>
      <c r="G59" s="43"/>
      <c r="H59" s="43"/>
      <c r="I59" s="43"/>
      <c r="J59" s="44"/>
    </row>
    <row r="60" ht="101.5">
      <c r="A60" s="35" t="s">
        <v>128</v>
      </c>
      <c r="B60" s="42"/>
      <c r="C60" s="43"/>
      <c r="D60" s="43"/>
      <c r="E60" s="37" t="s">
        <v>171</v>
      </c>
      <c r="F60" s="43"/>
      <c r="G60" s="43"/>
      <c r="H60" s="43"/>
      <c r="I60" s="43"/>
      <c r="J60" s="44"/>
    </row>
    <row r="61">
      <c r="A61" s="35" t="s">
        <v>119</v>
      </c>
      <c r="B61" s="35">
        <v>14</v>
      </c>
      <c r="C61" s="36" t="s">
        <v>172</v>
      </c>
      <c r="D61" s="35" t="s">
        <v>131</v>
      </c>
      <c r="E61" s="37" t="s">
        <v>173</v>
      </c>
      <c r="F61" s="38" t="s">
        <v>133</v>
      </c>
      <c r="G61" s="39">
        <v>1</v>
      </c>
      <c r="H61" s="40">
        <v>0</v>
      </c>
      <c r="I61" s="40">
        <f>ROUND(G61*H61,P4)</f>
        <v>0</v>
      </c>
      <c r="J61" s="35"/>
      <c r="O61" s="41">
        <f>I61*0.21</f>
        <v>0</v>
      </c>
      <c r="P61">
        <v>3</v>
      </c>
    </row>
    <row r="62" ht="29">
      <c r="A62" s="35" t="s">
        <v>124</v>
      </c>
      <c r="B62" s="42"/>
      <c r="C62" s="43"/>
      <c r="D62" s="43"/>
      <c r="E62" s="37" t="s">
        <v>174</v>
      </c>
      <c r="F62" s="43"/>
      <c r="G62" s="43"/>
      <c r="H62" s="43"/>
      <c r="I62" s="43"/>
      <c r="J62" s="44"/>
    </row>
    <row r="63">
      <c r="A63" s="35" t="s">
        <v>126</v>
      </c>
      <c r="B63" s="42"/>
      <c r="C63" s="43"/>
      <c r="D63" s="43"/>
      <c r="E63" s="45" t="s">
        <v>175</v>
      </c>
      <c r="F63" s="43"/>
      <c r="G63" s="43"/>
      <c r="H63" s="43"/>
      <c r="I63" s="43"/>
      <c r="J63" s="44"/>
    </row>
    <row r="64" ht="58">
      <c r="A64" s="35" t="s">
        <v>128</v>
      </c>
      <c r="B64" s="42"/>
      <c r="C64" s="43"/>
      <c r="D64" s="43"/>
      <c r="E64" s="37" t="s">
        <v>152</v>
      </c>
      <c r="F64" s="43"/>
      <c r="G64" s="43"/>
      <c r="H64" s="43"/>
      <c r="I64" s="43"/>
      <c r="J64" s="44"/>
    </row>
    <row r="65">
      <c r="A65" s="35" t="s">
        <v>119</v>
      </c>
      <c r="B65" s="35">
        <v>15</v>
      </c>
      <c r="C65" s="36" t="s">
        <v>172</v>
      </c>
      <c r="D65" s="35" t="s">
        <v>137</v>
      </c>
      <c r="E65" s="37" t="s">
        <v>173</v>
      </c>
      <c r="F65" s="38" t="s">
        <v>133</v>
      </c>
      <c r="G65" s="39">
        <v>1</v>
      </c>
      <c r="H65" s="40">
        <v>0</v>
      </c>
      <c r="I65" s="40">
        <f>ROUND(G65*H65,P4)</f>
        <v>0</v>
      </c>
      <c r="J65" s="35"/>
      <c r="O65" s="41">
        <f>I65*0.21</f>
        <v>0</v>
      </c>
      <c r="P65">
        <v>3</v>
      </c>
    </row>
    <row r="66" ht="29">
      <c r="A66" s="35" t="s">
        <v>124</v>
      </c>
      <c r="B66" s="42"/>
      <c r="C66" s="43"/>
      <c r="D66" s="43"/>
      <c r="E66" s="37" t="s">
        <v>176</v>
      </c>
      <c r="F66" s="43"/>
      <c r="G66" s="43"/>
      <c r="H66" s="43"/>
      <c r="I66" s="43"/>
      <c r="J66" s="44"/>
    </row>
    <row r="67">
      <c r="A67" s="35" t="s">
        <v>126</v>
      </c>
      <c r="B67" s="42"/>
      <c r="C67" s="43"/>
      <c r="D67" s="43"/>
      <c r="E67" s="45" t="s">
        <v>175</v>
      </c>
      <c r="F67" s="43"/>
      <c r="G67" s="43"/>
      <c r="H67" s="43"/>
      <c r="I67" s="43"/>
      <c r="J67" s="44"/>
    </row>
    <row r="68" ht="58">
      <c r="A68" s="35" t="s">
        <v>128</v>
      </c>
      <c r="B68" s="42"/>
      <c r="C68" s="43"/>
      <c r="D68" s="43"/>
      <c r="E68" s="37" t="s">
        <v>152</v>
      </c>
      <c r="F68" s="43"/>
      <c r="G68" s="43"/>
      <c r="H68" s="43"/>
      <c r="I68" s="43"/>
      <c r="J68" s="44"/>
    </row>
    <row r="69">
      <c r="A69" s="35" t="s">
        <v>119</v>
      </c>
      <c r="B69" s="35">
        <v>16</v>
      </c>
      <c r="C69" s="36" t="s">
        <v>172</v>
      </c>
      <c r="D69" s="35" t="s">
        <v>139</v>
      </c>
      <c r="E69" s="37" t="s">
        <v>173</v>
      </c>
      <c r="F69" s="38" t="s">
        <v>133</v>
      </c>
      <c r="G69" s="39">
        <v>1</v>
      </c>
      <c r="H69" s="40">
        <v>0</v>
      </c>
      <c r="I69" s="40">
        <f>ROUND(G69*H69,P4)</f>
        <v>0</v>
      </c>
      <c r="J69" s="35"/>
      <c r="O69" s="41">
        <f>I69*0.21</f>
        <v>0</v>
      </c>
      <c r="P69">
        <v>3</v>
      </c>
    </row>
    <row r="70">
      <c r="A70" s="35" t="s">
        <v>124</v>
      </c>
      <c r="B70" s="42"/>
      <c r="C70" s="43"/>
      <c r="D70" s="43"/>
      <c r="E70" s="37" t="s">
        <v>177</v>
      </c>
      <c r="F70" s="43"/>
      <c r="G70" s="43"/>
      <c r="H70" s="43"/>
      <c r="I70" s="43"/>
      <c r="J70" s="44"/>
    </row>
    <row r="71">
      <c r="A71" s="35" t="s">
        <v>126</v>
      </c>
      <c r="B71" s="42"/>
      <c r="C71" s="43"/>
      <c r="D71" s="43"/>
      <c r="E71" s="45" t="s">
        <v>135</v>
      </c>
      <c r="F71" s="43"/>
      <c r="G71" s="43"/>
      <c r="H71" s="43"/>
      <c r="I71" s="43"/>
      <c r="J71" s="44"/>
    </row>
    <row r="72" ht="58">
      <c r="A72" s="35" t="s">
        <v>128</v>
      </c>
      <c r="B72" s="42"/>
      <c r="C72" s="43"/>
      <c r="D72" s="43"/>
      <c r="E72" s="37" t="s">
        <v>152</v>
      </c>
      <c r="F72" s="43"/>
      <c r="G72" s="43"/>
      <c r="H72" s="43"/>
      <c r="I72" s="43"/>
      <c r="J72" s="44"/>
    </row>
    <row r="73">
      <c r="A73" s="35" t="s">
        <v>119</v>
      </c>
      <c r="B73" s="35">
        <v>17</v>
      </c>
      <c r="C73" s="36" t="s">
        <v>178</v>
      </c>
      <c r="D73" s="35" t="s">
        <v>121</v>
      </c>
      <c r="E73" s="37" t="s">
        <v>179</v>
      </c>
      <c r="F73" s="38" t="s">
        <v>133</v>
      </c>
      <c r="G73" s="39">
        <v>1</v>
      </c>
      <c r="H73" s="40">
        <v>0</v>
      </c>
      <c r="I73" s="40">
        <f>ROUND(G73*H73,P4)</f>
        <v>0</v>
      </c>
      <c r="J73" s="35"/>
      <c r="O73" s="41">
        <f>I73*0.21</f>
        <v>0</v>
      </c>
      <c r="P73">
        <v>3</v>
      </c>
    </row>
    <row r="74" ht="29">
      <c r="A74" s="35" t="s">
        <v>124</v>
      </c>
      <c r="B74" s="42"/>
      <c r="C74" s="43"/>
      <c r="D74" s="43"/>
      <c r="E74" s="37" t="s">
        <v>180</v>
      </c>
      <c r="F74" s="43"/>
      <c r="G74" s="43"/>
      <c r="H74" s="43"/>
      <c r="I74" s="43"/>
      <c r="J74" s="44"/>
    </row>
    <row r="75">
      <c r="A75" s="35" t="s">
        <v>126</v>
      </c>
      <c r="B75" s="42"/>
      <c r="C75" s="43"/>
      <c r="D75" s="43"/>
      <c r="E75" s="45" t="s">
        <v>135</v>
      </c>
      <c r="F75" s="43"/>
      <c r="G75" s="43"/>
      <c r="H75" s="43"/>
      <c r="I75" s="43"/>
      <c r="J75" s="44"/>
    </row>
    <row r="76" ht="58">
      <c r="A76" s="35" t="s">
        <v>128</v>
      </c>
      <c r="B76" s="42"/>
      <c r="C76" s="43"/>
      <c r="D76" s="43"/>
      <c r="E76" s="37" t="s">
        <v>152</v>
      </c>
      <c r="F76" s="43"/>
      <c r="G76" s="43"/>
      <c r="H76" s="43"/>
      <c r="I76" s="43"/>
      <c r="J76" s="44"/>
    </row>
    <row r="77">
      <c r="A77" s="35" t="s">
        <v>119</v>
      </c>
      <c r="B77" s="35">
        <v>18</v>
      </c>
      <c r="C77" s="36" t="s">
        <v>181</v>
      </c>
      <c r="D77" s="35" t="s">
        <v>131</v>
      </c>
      <c r="E77" s="37" t="s">
        <v>182</v>
      </c>
      <c r="F77" s="38" t="s">
        <v>133</v>
      </c>
      <c r="G77" s="39">
        <v>1</v>
      </c>
      <c r="H77" s="40">
        <v>0</v>
      </c>
      <c r="I77" s="40">
        <f>ROUND(G77*H77,P4)</f>
        <v>0</v>
      </c>
      <c r="J77" s="35"/>
      <c r="O77" s="41">
        <f>I77*0.21</f>
        <v>0</v>
      </c>
      <c r="P77">
        <v>3</v>
      </c>
    </row>
    <row r="78">
      <c r="A78" s="35" t="s">
        <v>124</v>
      </c>
      <c r="B78" s="42"/>
      <c r="C78" s="43"/>
      <c r="D78" s="43"/>
      <c r="E78" s="37" t="s">
        <v>183</v>
      </c>
      <c r="F78" s="43"/>
      <c r="G78" s="43"/>
      <c r="H78" s="43"/>
      <c r="I78" s="43"/>
      <c r="J78" s="44"/>
    </row>
    <row r="79">
      <c r="A79" s="35" t="s">
        <v>126</v>
      </c>
      <c r="B79" s="42"/>
      <c r="C79" s="43"/>
      <c r="D79" s="43"/>
      <c r="E79" s="45" t="s">
        <v>135</v>
      </c>
      <c r="F79" s="43"/>
      <c r="G79" s="43"/>
      <c r="H79" s="43"/>
      <c r="I79" s="43"/>
      <c r="J79" s="44"/>
    </row>
    <row r="80" ht="130.5">
      <c r="A80" s="35" t="s">
        <v>128</v>
      </c>
      <c r="B80" s="42"/>
      <c r="C80" s="43"/>
      <c r="D80" s="43"/>
      <c r="E80" s="37" t="s">
        <v>184</v>
      </c>
      <c r="F80" s="43"/>
      <c r="G80" s="43"/>
      <c r="H80" s="43"/>
      <c r="I80" s="43"/>
      <c r="J80" s="44"/>
    </row>
    <row r="81">
      <c r="A81" s="35" t="s">
        <v>119</v>
      </c>
      <c r="B81" s="35">
        <v>19</v>
      </c>
      <c r="C81" s="36" t="s">
        <v>181</v>
      </c>
      <c r="D81" s="35" t="s">
        <v>137</v>
      </c>
      <c r="E81" s="37" t="s">
        <v>182</v>
      </c>
      <c r="F81" s="38" t="s">
        <v>133</v>
      </c>
      <c r="G81" s="39">
        <v>1</v>
      </c>
      <c r="H81" s="40">
        <v>0</v>
      </c>
      <c r="I81" s="40">
        <f>ROUND(G81*H81,P4)</f>
        <v>0</v>
      </c>
      <c r="J81" s="35"/>
      <c r="O81" s="41">
        <f>I81*0.21</f>
        <v>0</v>
      </c>
      <c r="P81">
        <v>3</v>
      </c>
    </row>
    <row r="82">
      <c r="A82" s="35" t="s">
        <v>124</v>
      </c>
      <c r="B82" s="42"/>
      <c r="C82" s="43"/>
      <c r="D82" s="43"/>
      <c r="E82" s="37" t="s">
        <v>185</v>
      </c>
      <c r="F82" s="43"/>
      <c r="G82" s="43"/>
      <c r="H82" s="43"/>
      <c r="I82" s="43"/>
      <c r="J82" s="44"/>
    </row>
    <row r="83">
      <c r="A83" s="35" t="s">
        <v>126</v>
      </c>
      <c r="B83" s="42"/>
      <c r="C83" s="43"/>
      <c r="D83" s="43"/>
      <c r="E83" s="45" t="s">
        <v>135</v>
      </c>
      <c r="F83" s="43"/>
      <c r="G83" s="43"/>
      <c r="H83" s="43"/>
      <c r="I83" s="43"/>
      <c r="J83" s="44"/>
    </row>
    <row r="84" ht="130.5">
      <c r="A84" s="35" t="s">
        <v>128</v>
      </c>
      <c r="B84" s="42"/>
      <c r="C84" s="43"/>
      <c r="D84" s="43"/>
      <c r="E84" s="37" t="s">
        <v>184</v>
      </c>
      <c r="F84" s="43"/>
      <c r="G84" s="43"/>
      <c r="H84" s="43"/>
      <c r="I84" s="43"/>
      <c r="J84" s="44"/>
    </row>
    <row r="85">
      <c r="A85" s="35" t="s">
        <v>119</v>
      </c>
      <c r="B85" s="35">
        <v>20</v>
      </c>
      <c r="C85" s="36" t="s">
        <v>186</v>
      </c>
      <c r="D85" s="35" t="s">
        <v>121</v>
      </c>
      <c r="E85" s="37" t="s">
        <v>187</v>
      </c>
      <c r="F85" s="38" t="s">
        <v>133</v>
      </c>
      <c r="G85" s="39">
        <v>1</v>
      </c>
      <c r="H85" s="40">
        <v>0</v>
      </c>
      <c r="I85" s="40">
        <f>ROUND(G85*H85,P4)</f>
        <v>0</v>
      </c>
      <c r="J85" s="35"/>
      <c r="O85" s="41">
        <f>I85*0.21</f>
        <v>0</v>
      </c>
      <c r="P85">
        <v>3</v>
      </c>
    </row>
    <row r="86">
      <c r="A86" s="35" t="s">
        <v>124</v>
      </c>
      <c r="B86" s="42"/>
      <c r="C86" s="43"/>
      <c r="D86" s="43"/>
      <c r="E86" s="37" t="s">
        <v>188</v>
      </c>
      <c r="F86" s="43"/>
      <c r="G86" s="43"/>
      <c r="H86" s="43"/>
      <c r="I86" s="43"/>
      <c r="J86" s="44"/>
    </row>
    <row r="87">
      <c r="A87" s="35" t="s">
        <v>126</v>
      </c>
      <c r="B87" s="42"/>
      <c r="C87" s="43"/>
      <c r="D87" s="43"/>
      <c r="E87" s="45" t="s">
        <v>135</v>
      </c>
      <c r="F87" s="43"/>
      <c r="G87" s="43"/>
      <c r="H87" s="43"/>
      <c r="I87" s="43"/>
      <c r="J87" s="44"/>
    </row>
    <row r="88" ht="72.5">
      <c r="A88" s="35" t="s">
        <v>128</v>
      </c>
      <c r="B88" s="42"/>
      <c r="C88" s="43"/>
      <c r="D88" s="43"/>
      <c r="E88" s="37" t="s">
        <v>189</v>
      </c>
      <c r="F88" s="43"/>
      <c r="G88" s="43"/>
      <c r="H88" s="43"/>
      <c r="I88" s="43"/>
      <c r="J88" s="44"/>
    </row>
    <row r="89">
      <c r="A89" s="29" t="s">
        <v>116</v>
      </c>
      <c r="B89" s="30"/>
      <c r="C89" s="31" t="s">
        <v>190</v>
      </c>
      <c r="D89" s="32"/>
      <c r="E89" s="29" t="s">
        <v>191</v>
      </c>
      <c r="F89" s="32"/>
      <c r="G89" s="32"/>
      <c r="H89" s="32"/>
      <c r="I89" s="33">
        <f>SUMIFS(I90:I93,A90:A93,"P")</f>
        <v>0</v>
      </c>
      <c r="J89" s="34"/>
    </row>
    <row r="90">
      <c r="A90" s="35" t="s">
        <v>119</v>
      </c>
      <c r="B90" s="35">
        <v>21</v>
      </c>
      <c r="C90" s="36" t="s">
        <v>192</v>
      </c>
      <c r="D90" s="35" t="s">
        <v>121</v>
      </c>
      <c r="E90" s="37" t="s">
        <v>193</v>
      </c>
      <c r="F90" s="38" t="s">
        <v>194</v>
      </c>
      <c r="G90" s="39">
        <v>2000</v>
      </c>
      <c r="H90" s="40">
        <v>0</v>
      </c>
      <c r="I90" s="40">
        <f>ROUND(G90*H90,P4)</f>
        <v>0</v>
      </c>
      <c r="J90" s="35"/>
      <c r="O90" s="41">
        <f>I90*0.21</f>
        <v>0</v>
      </c>
      <c r="P90">
        <v>3</v>
      </c>
    </row>
    <row r="91">
      <c r="A91" s="35" t="s">
        <v>124</v>
      </c>
      <c r="B91" s="42"/>
      <c r="C91" s="43"/>
      <c r="D91" s="43"/>
      <c r="E91" s="37" t="s">
        <v>195</v>
      </c>
      <c r="F91" s="43"/>
      <c r="G91" s="43"/>
      <c r="H91" s="43"/>
      <c r="I91" s="43"/>
      <c r="J91" s="44"/>
    </row>
    <row r="92" ht="29">
      <c r="A92" s="35" t="s">
        <v>126</v>
      </c>
      <c r="B92" s="42"/>
      <c r="C92" s="43"/>
      <c r="D92" s="43"/>
      <c r="E92" s="45" t="s">
        <v>196</v>
      </c>
      <c r="F92" s="43"/>
      <c r="G92" s="43"/>
      <c r="H92" s="43"/>
      <c r="I92" s="43"/>
      <c r="J92" s="44"/>
    </row>
    <row r="93" ht="116">
      <c r="A93" s="35" t="s">
        <v>128</v>
      </c>
      <c r="B93" s="46"/>
      <c r="C93" s="47"/>
      <c r="D93" s="47"/>
      <c r="E93" s="37" t="s">
        <v>197</v>
      </c>
      <c r="F93" s="47"/>
      <c r="G93" s="47"/>
      <c r="H93" s="47"/>
      <c r="I93" s="47"/>
      <c r="J93"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47</v>
      </c>
      <c r="I3" s="23">
        <f>SUMIFS(I8:I21,A8:A21,"SD")</f>
        <v>0</v>
      </c>
      <c r="J3" s="17"/>
      <c r="O3">
        <v>0</v>
      </c>
      <c r="P3">
        <v>2</v>
      </c>
    </row>
    <row r="4">
      <c r="A4" s="3" t="s">
        <v>103</v>
      </c>
      <c r="B4" s="18" t="s">
        <v>104</v>
      </c>
      <c r="C4" s="19" t="s">
        <v>47</v>
      </c>
      <c r="D4" s="20"/>
      <c r="E4" s="21" t="s">
        <v>48</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1386</v>
      </c>
      <c r="D9" s="35" t="s">
        <v>121</v>
      </c>
      <c r="E9" s="37" t="s">
        <v>173</v>
      </c>
      <c r="F9" s="38" t="s">
        <v>133</v>
      </c>
      <c r="G9" s="39">
        <v>1</v>
      </c>
      <c r="H9" s="40">
        <v>0</v>
      </c>
      <c r="I9" s="40">
        <f>ROUND(G9*H9,P4)</f>
        <v>0</v>
      </c>
      <c r="J9" s="35"/>
      <c r="O9" s="41">
        <f>I9*0.21</f>
        <v>0</v>
      </c>
      <c r="P9">
        <v>3</v>
      </c>
    </row>
    <row r="10">
      <c r="A10" s="35" t="s">
        <v>124</v>
      </c>
      <c r="B10" s="42"/>
      <c r="C10" s="43"/>
      <c r="D10" s="43"/>
      <c r="E10" s="37" t="s">
        <v>1155</v>
      </c>
      <c r="F10" s="43"/>
      <c r="G10" s="43"/>
      <c r="H10" s="43"/>
      <c r="I10" s="43"/>
      <c r="J10" s="44"/>
    </row>
    <row r="11">
      <c r="A11" s="35" t="s">
        <v>126</v>
      </c>
      <c r="B11" s="42"/>
      <c r="C11" s="43"/>
      <c r="D11" s="43"/>
      <c r="E11" s="45" t="s">
        <v>135</v>
      </c>
      <c r="F11" s="43"/>
      <c r="G11" s="43"/>
      <c r="H11" s="43"/>
      <c r="I11" s="43"/>
      <c r="J11" s="44"/>
    </row>
    <row r="12" ht="29">
      <c r="A12" s="35" t="s">
        <v>128</v>
      </c>
      <c r="B12" s="42"/>
      <c r="C12" s="43"/>
      <c r="D12" s="43"/>
      <c r="E12" s="37" t="s">
        <v>1156</v>
      </c>
      <c r="F12" s="43"/>
      <c r="G12" s="43"/>
      <c r="H12" s="43"/>
      <c r="I12" s="43"/>
      <c r="J12" s="44"/>
    </row>
    <row r="13">
      <c r="A13" s="35" t="s">
        <v>119</v>
      </c>
      <c r="B13" s="35">
        <v>2</v>
      </c>
      <c r="C13" s="36" t="s">
        <v>1387</v>
      </c>
      <c r="D13" s="35" t="s">
        <v>121</v>
      </c>
      <c r="E13" s="37" t="s">
        <v>1158</v>
      </c>
      <c r="F13" s="38" t="s">
        <v>133</v>
      </c>
      <c r="G13" s="39">
        <v>1</v>
      </c>
      <c r="H13" s="40">
        <v>0</v>
      </c>
      <c r="I13" s="40">
        <f>ROUND(G13*H13,P4)</f>
        <v>0</v>
      </c>
      <c r="J13" s="35"/>
      <c r="O13" s="41">
        <f>I13*0.21</f>
        <v>0</v>
      </c>
      <c r="P13">
        <v>3</v>
      </c>
    </row>
    <row r="14">
      <c r="A14" s="35" t="s">
        <v>124</v>
      </c>
      <c r="B14" s="42"/>
      <c r="C14" s="43"/>
      <c r="D14" s="43"/>
      <c r="E14" s="37" t="s">
        <v>1159</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1160</v>
      </c>
      <c r="F16" s="43"/>
      <c r="G16" s="43"/>
      <c r="H16" s="43"/>
      <c r="I16" s="43"/>
      <c r="J16" s="44"/>
    </row>
    <row r="17">
      <c r="A17" s="29" t="s">
        <v>116</v>
      </c>
      <c r="B17" s="30"/>
      <c r="C17" s="31" t="s">
        <v>550</v>
      </c>
      <c r="D17" s="32"/>
      <c r="E17" s="29" t="s">
        <v>551</v>
      </c>
      <c r="F17" s="32"/>
      <c r="G17" s="32"/>
      <c r="H17" s="32"/>
      <c r="I17" s="33">
        <f>SUMIFS(I18:I21,A18:A21,"P")</f>
        <v>0</v>
      </c>
      <c r="J17" s="34"/>
    </row>
    <row r="18">
      <c r="A18" s="35" t="s">
        <v>119</v>
      </c>
      <c r="B18" s="35">
        <v>3</v>
      </c>
      <c r="C18" s="36" t="s">
        <v>1388</v>
      </c>
      <c r="D18" s="35" t="s">
        <v>121</v>
      </c>
      <c r="E18" s="37" t="s">
        <v>1389</v>
      </c>
      <c r="F18" s="38" t="s">
        <v>206</v>
      </c>
      <c r="G18" s="39">
        <v>12</v>
      </c>
      <c r="H18" s="40">
        <v>0</v>
      </c>
      <c r="I18" s="40">
        <f>ROUND(G18*H18,P4)</f>
        <v>0</v>
      </c>
      <c r="J18" s="35"/>
      <c r="O18" s="41">
        <f>I18*0.21</f>
        <v>0</v>
      </c>
      <c r="P18">
        <v>3</v>
      </c>
    </row>
    <row r="19" ht="29">
      <c r="A19" s="35" t="s">
        <v>124</v>
      </c>
      <c r="B19" s="42"/>
      <c r="C19" s="43"/>
      <c r="D19" s="43"/>
      <c r="E19" s="37" t="s">
        <v>1395</v>
      </c>
      <c r="F19" s="43"/>
      <c r="G19" s="43"/>
      <c r="H19" s="43"/>
      <c r="I19" s="43"/>
      <c r="J19" s="44"/>
    </row>
    <row r="20">
      <c r="A20" s="35" t="s">
        <v>126</v>
      </c>
      <c r="B20" s="42"/>
      <c r="C20" s="43"/>
      <c r="D20" s="43"/>
      <c r="E20" s="45" t="s">
        <v>1396</v>
      </c>
      <c r="F20" s="43"/>
      <c r="G20" s="43"/>
      <c r="H20" s="43"/>
      <c r="I20" s="43"/>
      <c r="J20" s="44"/>
    </row>
    <row r="21" ht="72.5">
      <c r="A21" s="35" t="s">
        <v>128</v>
      </c>
      <c r="B21" s="46"/>
      <c r="C21" s="47"/>
      <c r="D21" s="47"/>
      <c r="E21" s="37" t="s">
        <v>1392</v>
      </c>
      <c r="F21" s="47"/>
      <c r="G21" s="47"/>
      <c r="H21" s="47"/>
      <c r="I21" s="47"/>
      <c r="J21"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49</v>
      </c>
      <c r="I3" s="23">
        <f>SUMIFS(I8:I152,A8:A152,"SD")</f>
        <v>0</v>
      </c>
      <c r="J3" s="17"/>
      <c r="O3">
        <v>0</v>
      </c>
      <c r="P3">
        <v>2</v>
      </c>
    </row>
    <row r="4">
      <c r="A4" s="3" t="s">
        <v>103</v>
      </c>
      <c r="B4" s="18" t="s">
        <v>104</v>
      </c>
      <c r="C4" s="19" t="s">
        <v>49</v>
      </c>
      <c r="D4" s="20"/>
      <c r="E4" s="21" t="s">
        <v>50</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1147</v>
      </c>
      <c r="D9" s="35" t="s">
        <v>121</v>
      </c>
      <c r="E9" s="37" t="s">
        <v>291</v>
      </c>
      <c r="F9" s="38" t="s">
        <v>212</v>
      </c>
      <c r="G9" s="39">
        <v>67.810000000000002</v>
      </c>
      <c r="H9" s="40">
        <v>0</v>
      </c>
      <c r="I9" s="40">
        <f>ROUND(G9*H9,P4)</f>
        <v>0</v>
      </c>
      <c r="J9" s="35"/>
      <c r="O9" s="41">
        <f>I9*0.21</f>
        <v>0</v>
      </c>
      <c r="P9">
        <v>3</v>
      </c>
    </row>
    <row r="10" ht="29">
      <c r="A10" s="35" t="s">
        <v>124</v>
      </c>
      <c r="B10" s="42"/>
      <c r="C10" s="43"/>
      <c r="D10" s="43"/>
      <c r="E10" s="37" t="s">
        <v>1148</v>
      </c>
      <c r="F10" s="43"/>
      <c r="G10" s="43"/>
      <c r="H10" s="43"/>
      <c r="I10" s="43"/>
      <c r="J10" s="44"/>
    </row>
    <row r="11">
      <c r="A11" s="35" t="s">
        <v>126</v>
      </c>
      <c r="B11" s="42"/>
      <c r="C11" s="43"/>
      <c r="D11" s="43"/>
      <c r="E11" s="45" t="s">
        <v>1397</v>
      </c>
      <c r="F11" s="43"/>
      <c r="G11" s="43"/>
      <c r="H11" s="43"/>
      <c r="I11" s="43"/>
      <c r="J11" s="44"/>
    </row>
    <row r="12" ht="29">
      <c r="A12" s="35" t="s">
        <v>128</v>
      </c>
      <c r="B12" s="42"/>
      <c r="C12" s="43"/>
      <c r="D12" s="43"/>
      <c r="E12" s="37" t="s">
        <v>295</v>
      </c>
      <c r="F12" s="43"/>
      <c r="G12" s="43"/>
      <c r="H12" s="43"/>
      <c r="I12" s="43"/>
      <c r="J12" s="44"/>
    </row>
    <row r="13">
      <c r="A13" s="35" t="s">
        <v>119</v>
      </c>
      <c r="B13" s="35">
        <v>2</v>
      </c>
      <c r="C13" s="36" t="s">
        <v>1398</v>
      </c>
      <c r="D13" s="35" t="s">
        <v>121</v>
      </c>
      <c r="E13" s="37" t="s">
        <v>1399</v>
      </c>
      <c r="F13" s="38" t="s">
        <v>133</v>
      </c>
      <c r="G13" s="39">
        <v>1</v>
      </c>
      <c r="H13" s="40">
        <v>0</v>
      </c>
      <c r="I13" s="40">
        <f>ROUND(G13*H13,P4)</f>
        <v>0</v>
      </c>
      <c r="J13" s="35"/>
      <c r="O13" s="41">
        <f>I13*0.21</f>
        <v>0</v>
      </c>
      <c r="P13">
        <v>3</v>
      </c>
    </row>
    <row r="14" ht="72.5">
      <c r="A14" s="35" t="s">
        <v>124</v>
      </c>
      <c r="B14" s="42"/>
      <c r="C14" s="43"/>
      <c r="D14" s="43"/>
      <c r="E14" s="37" t="s">
        <v>1400</v>
      </c>
      <c r="F14" s="43"/>
      <c r="G14" s="43"/>
      <c r="H14" s="43"/>
      <c r="I14" s="43"/>
      <c r="J14" s="44"/>
    </row>
    <row r="15">
      <c r="A15" s="35" t="s">
        <v>126</v>
      </c>
      <c r="B15" s="42"/>
      <c r="C15" s="43"/>
      <c r="D15" s="43"/>
      <c r="E15" s="45" t="s">
        <v>135</v>
      </c>
      <c r="F15" s="43"/>
      <c r="G15" s="43"/>
      <c r="H15" s="43"/>
      <c r="I15" s="43"/>
      <c r="J15" s="44"/>
    </row>
    <row r="16">
      <c r="A16" s="35" t="s">
        <v>128</v>
      </c>
      <c r="B16" s="42"/>
      <c r="C16" s="43"/>
      <c r="D16" s="43"/>
      <c r="E16" s="37" t="s">
        <v>1401</v>
      </c>
      <c r="F16" s="43"/>
      <c r="G16" s="43"/>
      <c r="H16" s="43"/>
      <c r="I16" s="43"/>
      <c r="J16" s="44"/>
    </row>
    <row r="17">
      <c r="A17" s="29" t="s">
        <v>116</v>
      </c>
      <c r="B17" s="30"/>
      <c r="C17" s="31" t="s">
        <v>190</v>
      </c>
      <c r="D17" s="32"/>
      <c r="E17" s="29" t="s">
        <v>191</v>
      </c>
      <c r="F17" s="32"/>
      <c r="G17" s="32"/>
      <c r="H17" s="32"/>
      <c r="I17" s="33">
        <f>SUMIFS(I18:I41,A18:A41,"P")</f>
        <v>0</v>
      </c>
      <c r="J17" s="34"/>
    </row>
    <row r="18">
      <c r="A18" s="35" t="s">
        <v>119</v>
      </c>
      <c r="B18" s="35">
        <v>3</v>
      </c>
      <c r="C18" s="36" t="s">
        <v>365</v>
      </c>
      <c r="D18" s="35" t="s">
        <v>121</v>
      </c>
      <c r="E18" s="37" t="s">
        <v>366</v>
      </c>
      <c r="F18" s="38" t="s">
        <v>212</v>
      </c>
      <c r="G18" s="39">
        <v>83.879999999999995</v>
      </c>
      <c r="H18" s="40">
        <v>0</v>
      </c>
      <c r="I18" s="40">
        <f>ROUND(G18*H18,P4)</f>
        <v>0</v>
      </c>
      <c r="J18" s="35"/>
      <c r="O18" s="41">
        <f>I18*0.21</f>
        <v>0</v>
      </c>
      <c r="P18">
        <v>3</v>
      </c>
    </row>
    <row r="19" ht="29">
      <c r="A19" s="35" t="s">
        <v>124</v>
      </c>
      <c r="B19" s="42"/>
      <c r="C19" s="43"/>
      <c r="D19" s="43"/>
      <c r="E19" s="37" t="s">
        <v>1402</v>
      </c>
      <c r="F19" s="43"/>
      <c r="G19" s="43"/>
      <c r="H19" s="43"/>
      <c r="I19" s="43"/>
      <c r="J19" s="44"/>
    </row>
    <row r="20">
      <c r="A20" s="35" t="s">
        <v>126</v>
      </c>
      <c r="B20" s="42"/>
      <c r="C20" s="43"/>
      <c r="D20" s="43"/>
      <c r="E20" s="45" t="s">
        <v>1403</v>
      </c>
      <c r="F20" s="43"/>
      <c r="G20" s="43"/>
      <c r="H20" s="43"/>
      <c r="I20" s="43"/>
      <c r="J20" s="44"/>
    </row>
    <row r="21" ht="377">
      <c r="A21" s="35" t="s">
        <v>128</v>
      </c>
      <c r="B21" s="42"/>
      <c r="C21" s="43"/>
      <c r="D21" s="43"/>
      <c r="E21" s="37" t="s">
        <v>1163</v>
      </c>
      <c r="F21" s="43"/>
      <c r="G21" s="43"/>
      <c r="H21" s="43"/>
      <c r="I21" s="43"/>
      <c r="J21" s="44"/>
    </row>
    <row r="22">
      <c r="A22" s="35" t="s">
        <v>119</v>
      </c>
      <c r="B22" s="35">
        <v>4</v>
      </c>
      <c r="C22" s="36" t="s">
        <v>1268</v>
      </c>
      <c r="D22" s="35" t="s">
        <v>121</v>
      </c>
      <c r="E22" s="37" t="s">
        <v>1269</v>
      </c>
      <c r="F22" s="38" t="s">
        <v>212</v>
      </c>
      <c r="G22" s="39">
        <v>83.879999999999995</v>
      </c>
      <c r="H22" s="40">
        <v>0</v>
      </c>
      <c r="I22" s="40">
        <f>ROUND(G22*H22,P4)</f>
        <v>0</v>
      </c>
      <c r="J22" s="35"/>
      <c r="O22" s="41">
        <f>I22*0.21</f>
        <v>0</v>
      </c>
      <c r="P22">
        <v>3</v>
      </c>
    </row>
    <row r="23">
      <c r="A23" s="35" t="s">
        <v>124</v>
      </c>
      <c r="B23" s="42"/>
      <c r="C23" s="43"/>
      <c r="D23" s="43"/>
      <c r="E23" s="37" t="s">
        <v>1270</v>
      </c>
      <c r="F23" s="43"/>
      <c r="G23" s="43"/>
      <c r="H23" s="43"/>
      <c r="I23" s="43"/>
      <c r="J23" s="44"/>
    </row>
    <row r="24">
      <c r="A24" s="35" t="s">
        <v>126</v>
      </c>
      <c r="B24" s="42"/>
      <c r="C24" s="43"/>
      <c r="D24" s="43"/>
      <c r="E24" s="45" t="s">
        <v>1403</v>
      </c>
      <c r="F24" s="43"/>
      <c r="G24" s="43"/>
      <c r="H24" s="43"/>
      <c r="I24" s="43"/>
      <c r="J24" s="44"/>
    </row>
    <row r="25">
      <c r="A25" s="35" t="s">
        <v>128</v>
      </c>
      <c r="B25" s="42"/>
      <c r="C25" s="43"/>
      <c r="D25" s="43"/>
      <c r="E25" s="37" t="s">
        <v>1272</v>
      </c>
      <c r="F25" s="43"/>
      <c r="G25" s="43"/>
      <c r="H25" s="43"/>
      <c r="I25" s="43"/>
      <c r="J25" s="44"/>
    </row>
    <row r="26">
      <c r="A26" s="35" t="s">
        <v>119</v>
      </c>
      <c r="B26" s="35">
        <v>5</v>
      </c>
      <c r="C26" s="36" t="s">
        <v>1167</v>
      </c>
      <c r="D26" s="35" t="s">
        <v>121</v>
      </c>
      <c r="E26" s="37" t="s">
        <v>1168</v>
      </c>
      <c r="F26" s="38" t="s">
        <v>212</v>
      </c>
      <c r="G26" s="39">
        <v>151.69</v>
      </c>
      <c r="H26" s="40">
        <v>0</v>
      </c>
      <c r="I26" s="40">
        <f>ROUND(G26*H26,P4)</f>
        <v>0</v>
      </c>
      <c r="J26" s="35"/>
      <c r="O26" s="41">
        <f>I26*0.21</f>
        <v>0</v>
      </c>
      <c r="P26">
        <v>3</v>
      </c>
    </row>
    <row r="27" ht="58">
      <c r="A27" s="35" t="s">
        <v>124</v>
      </c>
      <c r="B27" s="42"/>
      <c r="C27" s="43"/>
      <c r="D27" s="43"/>
      <c r="E27" s="37" t="s">
        <v>1404</v>
      </c>
      <c r="F27" s="43"/>
      <c r="G27" s="43"/>
      <c r="H27" s="43"/>
      <c r="I27" s="43"/>
      <c r="J27" s="44"/>
    </row>
    <row r="28">
      <c r="A28" s="35" t="s">
        <v>126</v>
      </c>
      <c r="B28" s="42"/>
      <c r="C28" s="43"/>
      <c r="D28" s="43"/>
      <c r="E28" s="45" t="s">
        <v>1405</v>
      </c>
      <c r="F28" s="43"/>
      <c r="G28" s="43"/>
      <c r="H28" s="43"/>
      <c r="I28" s="43"/>
      <c r="J28" s="44"/>
    </row>
    <row r="29" ht="391.5">
      <c r="A29" s="35" t="s">
        <v>128</v>
      </c>
      <c r="B29" s="42"/>
      <c r="C29" s="43"/>
      <c r="D29" s="43"/>
      <c r="E29" s="37" t="s">
        <v>1171</v>
      </c>
      <c r="F29" s="43"/>
      <c r="G29" s="43"/>
      <c r="H29" s="43"/>
      <c r="I29" s="43"/>
      <c r="J29" s="44"/>
    </row>
    <row r="30">
      <c r="A30" s="35" t="s">
        <v>119</v>
      </c>
      <c r="B30" s="35">
        <v>6</v>
      </c>
      <c r="C30" s="36" t="s">
        <v>384</v>
      </c>
      <c r="D30" s="35" t="s">
        <v>121</v>
      </c>
      <c r="E30" s="37" t="s">
        <v>385</v>
      </c>
      <c r="F30" s="38" t="s">
        <v>212</v>
      </c>
      <c r="G30" s="39">
        <v>151.69</v>
      </c>
      <c r="H30" s="40">
        <v>0</v>
      </c>
      <c r="I30" s="40">
        <f>ROUND(G30*H30,P4)</f>
        <v>0</v>
      </c>
      <c r="J30" s="35"/>
      <c r="O30" s="41">
        <f>I30*0.21</f>
        <v>0</v>
      </c>
      <c r="P30">
        <v>3</v>
      </c>
    </row>
    <row r="31" ht="29">
      <c r="A31" s="35" t="s">
        <v>124</v>
      </c>
      <c r="B31" s="42"/>
      <c r="C31" s="43"/>
      <c r="D31" s="43"/>
      <c r="E31" s="37" t="s">
        <v>1406</v>
      </c>
      <c r="F31" s="43"/>
      <c r="G31" s="43"/>
      <c r="H31" s="43"/>
      <c r="I31" s="43"/>
      <c r="J31" s="44"/>
    </row>
    <row r="32">
      <c r="A32" s="35" t="s">
        <v>126</v>
      </c>
      <c r="B32" s="42"/>
      <c r="C32" s="43"/>
      <c r="D32" s="43"/>
      <c r="E32" s="45" t="s">
        <v>1405</v>
      </c>
      <c r="F32" s="43"/>
      <c r="G32" s="43"/>
      <c r="H32" s="43"/>
      <c r="I32" s="43"/>
      <c r="J32" s="44"/>
    </row>
    <row r="33" ht="232">
      <c r="A33" s="35" t="s">
        <v>128</v>
      </c>
      <c r="B33" s="42"/>
      <c r="C33" s="43"/>
      <c r="D33" s="43"/>
      <c r="E33" s="37" t="s">
        <v>1174</v>
      </c>
      <c r="F33" s="43"/>
      <c r="G33" s="43"/>
      <c r="H33" s="43"/>
      <c r="I33" s="43"/>
      <c r="J33" s="44"/>
    </row>
    <row r="34">
      <c r="A34" s="35" t="s">
        <v>119</v>
      </c>
      <c r="B34" s="35">
        <v>7</v>
      </c>
      <c r="C34" s="36" t="s">
        <v>1175</v>
      </c>
      <c r="D34" s="35" t="s">
        <v>121</v>
      </c>
      <c r="E34" s="37" t="s">
        <v>1176</v>
      </c>
      <c r="F34" s="38" t="s">
        <v>212</v>
      </c>
      <c r="G34" s="39">
        <v>83.879999999999995</v>
      </c>
      <c r="H34" s="40">
        <v>0</v>
      </c>
      <c r="I34" s="40">
        <f>ROUND(G34*H34,P4)</f>
        <v>0</v>
      </c>
      <c r="J34" s="35"/>
      <c r="O34" s="41">
        <f>I34*0.21</f>
        <v>0</v>
      </c>
      <c r="P34">
        <v>3</v>
      </c>
    </row>
    <row r="35" ht="145">
      <c r="A35" s="35" t="s">
        <v>124</v>
      </c>
      <c r="B35" s="42"/>
      <c r="C35" s="43"/>
      <c r="D35" s="43"/>
      <c r="E35" s="37" t="s">
        <v>1407</v>
      </c>
      <c r="F35" s="43"/>
      <c r="G35" s="43"/>
      <c r="H35" s="43"/>
      <c r="I35" s="43"/>
      <c r="J35" s="44"/>
    </row>
    <row r="36">
      <c r="A36" s="35" t="s">
        <v>126</v>
      </c>
      <c r="B36" s="42"/>
      <c r="C36" s="43"/>
      <c r="D36" s="43"/>
      <c r="E36" s="45" t="s">
        <v>1403</v>
      </c>
      <c r="F36" s="43"/>
      <c r="G36" s="43"/>
      <c r="H36" s="43"/>
      <c r="I36" s="43"/>
      <c r="J36" s="44"/>
    </row>
    <row r="37" ht="304.5">
      <c r="A37" s="35" t="s">
        <v>128</v>
      </c>
      <c r="B37" s="42"/>
      <c r="C37" s="43"/>
      <c r="D37" s="43"/>
      <c r="E37" s="37" t="s">
        <v>1178</v>
      </c>
      <c r="F37" s="43"/>
      <c r="G37" s="43"/>
      <c r="H37" s="43"/>
      <c r="I37" s="43"/>
      <c r="J37" s="44"/>
    </row>
    <row r="38">
      <c r="A38" s="35" t="s">
        <v>119</v>
      </c>
      <c r="B38" s="35">
        <v>8</v>
      </c>
      <c r="C38" s="36" t="s">
        <v>407</v>
      </c>
      <c r="D38" s="35" t="s">
        <v>121</v>
      </c>
      <c r="E38" s="37" t="s">
        <v>408</v>
      </c>
      <c r="F38" s="38" t="s">
        <v>212</v>
      </c>
      <c r="G38" s="39">
        <v>50.850000000000001</v>
      </c>
      <c r="H38" s="40">
        <v>0</v>
      </c>
      <c r="I38" s="40">
        <f>ROUND(G38*H38,P4)</f>
        <v>0</v>
      </c>
      <c r="J38" s="35"/>
      <c r="O38" s="41">
        <f>I38*0.21</f>
        <v>0</v>
      </c>
      <c r="P38">
        <v>3</v>
      </c>
    </row>
    <row r="39" ht="130.5">
      <c r="A39" s="35" t="s">
        <v>124</v>
      </c>
      <c r="B39" s="42"/>
      <c r="C39" s="43"/>
      <c r="D39" s="43"/>
      <c r="E39" s="37" t="s">
        <v>1408</v>
      </c>
      <c r="F39" s="43"/>
      <c r="G39" s="43"/>
      <c r="H39" s="43"/>
      <c r="I39" s="43"/>
      <c r="J39" s="44"/>
    </row>
    <row r="40">
      <c r="A40" s="35" t="s">
        <v>126</v>
      </c>
      <c r="B40" s="42"/>
      <c r="C40" s="43"/>
      <c r="D40" s="43"/>
      <c r="E40" s="45" t="s">
        <v>1409</v>
      </c>
      <c r="F40" s="43"/>
      <c r="G40" s="43"/>
      <c r="H40" s="43"/>
      <c r="I40" s="43"/>
      <c r="J40" s="44"/>
    </row>
    <row r="41" ht="391.5">
      <c r="A41" s="35" t="s">
        <v>128</v>
      </c>
      <c r="B41" s="42"/>
      <c r="C41" s="43"/>
      <c r="D41" s="43"/>
      <c r="E41" s="37" t="s">
        <v>1181</v>
      </c>
      <c r="F41" s="43"/>
      <c r="G41" s="43"/>
      <c r="H41" s="43"/>
      <c r="I41" s="43"/>
      <c r="J41" s="44"/>
    </row>
    <row r="42">
      <c r="A42" s="29" t="s">
        <v>116</v>
      </c>
      <c r="B42" s="30"/>
      <c r="C42" s="31" t="s">
        <v>449</v>
      </c>
      <c r="D42" s="32"/>
      <c r="E42" s="29" t="s">
        <v>450</v>
      </c>
      <c r="F42" s="32"/>
      <c r="G42" s="32"/>
      <c r="H42" s="32"/>
      <c r="I42" s="33">
        <f>SUMIFS(I43:I50,A43:A50,"P")</f>
        <v>0</v>
      </c>
      <c r="J42" s="34"/>
    </row>
    <row r="43">
      <c r="A43" s="35" t="s">
        <v>119</v>
      </c>
      <c r="B43" s="35">
        <v>9</v>
      </c>
      <c r="C43" s="36" t="s">
        <v>1410</v>
      </c>
      <c r="D43" s="35" t="s">
        <v>121</v>
      </c>
      <c r="E43" s="37" t="s">
        <v>1411</v>
      </c>
      <c r="F43" s="38" t="s">
        <v>212</v>
      </c>
      <c r="G43" s="39">
        <v>1.0600000000000001</v>
      </c>
      <c r="H43" s="40">
        <v>0</v>
      </c>
      <c r="I43" s="40">
        <f>ROUND(G43*H43,P4)</f>
        <v>0</v>
      </c>
      <c r="J43" s="35"/>
      <c r="O43" s="41">
        <f>I43*0.21</f>
        <v>0</v>
      </c>
      <c r="P43">
        <v>3</v>
      </c>
    </row>
    <row r="44">
      <c r="A44" s="35" t="s">
        <v>124</v>
      </c>
      <c r="B44" s="42"/>
      <c r="C44" s="43"/>
      <c r="D44" s="43"/>
      <c r="E44" s="37" t="s">
        <v>1412</v>
      </c>
      <c r="F44" s="43"/>
      <c r="G44" s="43"/>
      <c r="H44" s="43"/>
      <c r="I44" s="43"/>
      <c r="J44" s="44"/>
    </row>
    <row r="45">
      <c r="A45" s="35" t="s">
        <v>126</v>
      </c>
      <c r="B45" s="42"/>
      <c r="C45" s="43"/>
      <c r="D45" s="43"/>
      <c r="E45" s="45" t="s">
        <v>1413</v>
      </c>
      <c r="F45" s="43"/>
      <c r="G45" s="43"/>
      <c r="H45" s="43"/>
      <c r="I45" s="43"/>
      <c r="J45" s="44"/>
    </row>
    <row r="46" ht="409.5">
      <c r="A46" s="35" t="s">
        <v>128</v>
      </c>
      <c r="B46" s="42"/>
      <c r="C46" s="43"/>
      <c r="D46" s="43"/>
      <c r="E46" s="37" t="s">
        <v>1414</v>
      </c>
      <c r="F46" s="43"/>
      <c r="G46" s="43"/>
      <c r="H46" s="43"/>
      <c r="I46" s="43"/>
      <c r="J46" s="44"/>
    </row>
    <row r="47">
      <c r="A47" s="35" t="s">
        <v>119</v>
      </c>
      <c r="B47" s="35">
        <v>10</v>
      </c>
      <c r="C47" s="36" t="s">
        <v>462</v>
      </c>
      <c r="D47" s="35" t="s">
        <v>121</v>
      </c>
      <c r="E47" s="37" t="s">
        <v>463</v>
      </c>
      <c r="F47" s="38" t="s">
        <v>212</v>
      </c>
      <c r="G47" s="39">
        <v>16.949999999999999</v>
      </c>
      <c r="H47" s="40">
        <v>0</v>
      </c>
      <c r="I47" s="40">
        <f>ROUND(G47*H47,P4)</f>
        <v>0</v>
      </c>
      <c r="J47" s="35"/>
      <c r="O47" s="41">
        <f>I47*0.21</f>
        <v>0</v>
      </c>
      <c r="P47">
        <v>3</v>
      </c>
    </row>
    <row r="48">
      <c r="A48" s="35" t="s">
        <v>124</v>
      </c>
      <c r="B48" s="42"/>
      <c r="C48" s="43"/>
      <c r="D48" s="43"/>
      <c r="E48" s="37" t="s">
        <v>1182</v>
      </c>
      <c r="F48" s="43"/>
      <c r="G48" s="43"/>
      <c r="H48" s="43"/>
      <c r="I48" s="43"/>
      <c r="J48" s="44"/>
    </row>
    <row r="49">
      <c r="A49" s="35" t="s">
        <v>126</v>
      </c>
      <c r="B49" s="42"/>
      <c r="C49" s="43"/>
      <c r="D49" s="43"/>
      <c r="E49" s="45" t="s">
        <v>1415</v>
      </c>
      <c r="F49" s="43"/>
      <c r="G49" s="43"/>
      <c r="H49" s="43"/>
      <c r="I49" s="43"/>
      <c r="J49" s="44"/>
    </row>
    <row r="50" ht="58">
      <c r="A50" s="35" t="s">
        <v>128</v>
      </c>
      <c r="B50" s="42"/>
      <c r="C50" s="43"/>
      <c r="D50" s="43"/>
      <c r="E50" s="37" t="s">
        <v>1184</v>
      </c>
      <c r="F50" s="43"/>
      <c r="G50" s="43"/>
      <c r="H50" s="43"/>
      <c r="I50" s="43"/>
      <c r="J50" s="44"/>
    </row>
    <row r="51">
      <c r="A51" s="29" t="s">
        <v>116</v>
      </c>
      <c r="B51" s="30"/>
      <c r="C51" s="31" t="s">
        <v>550</v>
      </c>
      <c r="D51" s="32"/>
      <c r="E51" s="29" t="s">
        <v>551</v>
      </c>
      <c r="F51" s="32"/>
      <c r="G51" s="32"/>
      <c r="H51" s="32"/>
      <c r="I51" s="33">
        <f>SUMIFS(I52:I147,A52:A147,"P")</f>
        <v>0</v>
      </c>
      <c r="J51" s="34"/>
    </row>
    <row r="52">
      <c r="A52" s="35" t="s">
        <v>119</v>
      </c>
      <c r="B52" s="35">
        <v>11</v>
      </c>
      <c r="C52" s="36" t="s">
        <v>1416</v>
      </c>
      <c r="D52" s="35" t="s">
        <v>121</v>
      </c>
      <c r="E52" s="37" t="s">
        <v>1417</v>
      </c>
      <c r="F52" s="38" t="s">
        <v>237</v>
      </c>
      <c r="G52" s="39">
        <v>92.829999999999998</v>
      </c>
      <c r="H52" s="40">
        <v>0</v>
      </c>
      <c r="I52" s="40">
        <f>ROUND(G52*H52,P4)</f>
        <v>0</v>
      </c>
      <c r="J52" s="35"/>
      <c r="O52" s="41">
        <f>I52*0.21</f>
        <v>0</v>
      </c>
      <c r="P52">
        <v>3</v>
      </c>
    </row>
    <row r="53" ht="43.5">
      <c r="A53" s="35" t="s">
        <v>124</v>
      </c>
      <c r="B53" s="42"/>
      <c r="C53" s="43"/>
      <c r="D53" s="43"/>
      <c r="E53" s="37" t="s">
        <v>1418</v>
      </c>
      <c r="F53" s="43"/>
      <c r="G53" s="43"/>
      <c r="H53" s="43"/>
      <c r="I53" s="43"/>
      <c r="J53" s="44"/>
    </row>
    <row r="54">
      <c r="A54" s="35" t="s">
        <v>126</v>
      </c>
      <c r="B54" s="42"/>
      <c r="C54" s="43"/>
      <c r="D54" s="43"/>
      <c r="E54" s="45" t="s">
        <v>1419</v>
      </c>
      <c r="F54" s="43"/>
      <c r="G54" s="43"/>
      <c r="H54" s="43"/>
      <c r="I54" s="43"/>
      <c r="J54" s="44"/>
    </row>
    <row r="55" ht="319">
      <c r="A55" s="35" t="s">
        <v>128</v>
      </c>
      <c r="B55" s="42"/>
      <c r="C55" s="43"/>
      <c r="D55" s="43"/>
      <c r="E55" s="37" t="s">
        <v>1420</v>
      </c>
      <c r="F55" s="43"/>
      <c r="G55" s="43"/>
      <c r="H55" s="43"/>
      <c r="I55" s="43"/>
      <c r="J55" s="44"/>
    </row>
    <row r="56">
      <c r="A56" s="35" t="s">
        <v>119</v>
      </c>
      <c r="B56" s="35">
        <v>12</v>
      </c>
      <c r="C56" s="36" t="s">
        <v>1421</v>
      </c>
      <c r="D56" s="35" t="s">
        <v>121</v>
      </c>
      <c r="E56" s="37" t="s">
        <v>1422</v>
      </c>
      <c r="F56" s="38" t="s">
        <v>237</v>
      </c>
      <c r="G56" s="39">
        <v>0.75</v>
      </c>
      <c r="H56" s="40">
        <v>0</v>
      </c>
      <c r="I56" s="40">
        <f>ROUND(G56*H56,P4)</f>
        <v>0</v>
      </c>
      <c r="J56" s="35"/>
      <c r="O56" s="41">
        <f>I56*0.21</f>
        <v>0</v>
      </c>
      <c r="P56">
        <v>3</v>
      </c>
    </row>
    <row r="57" ht="29">
      <c r="A57" s="35" t="s">
        <v>124</v>
      </c>
      <c r="B57" s="42"/>
      <c r="C57" s="43"/>
      <c r="D57" s="43"/>
      <c r="E57" s="37" t="s">
        <v>1423</v>
      </c>
      <c r="F57" s="43"/>
      <c r="G57" s="43"/>
      <c r="H57" s="43"/>
      <c r="I57" s="43"/>
      <c r="J57" s="44"/>
    </row>
    <row r="58">
      <c r="A58" s="35" t="s">
        <v>126</v>
      </c>
      <c r="B58" s="42"/>
      <c r="C58" s="43"/>
      <c r="D58" s="43"/>
      <c r="E58" s="45" t="s">
        <v>1424</v>
      </c>
      <c r="F58" s="43"/>
      <c r="G58" s="43"/>
      <c r="H58" s="43"/>
      <c r="I58" s="43"/>
      <c r="J58" s="44"/>
    </row>
    <row r="59" ht="319">
      <c r="A59" s="35" t="s">
        <v>128</v>
      </c>
      <c r="B59" s="42"/>
      <c r="C59" s="43"/>
      <c r="D59" s="43"/>
      <c r="E59" s="37" t="s">
        <v>1420</v>
      </c>
      <c r="F59" s="43"/>
      <c r="G59" s="43"/>
      <c r="H59" s="43"/>
      <c r="I59" s="43"/>
      <c r="J59" s="44"/>
    </row>
    <row r="60">
      <c r="A60" s="35" t="s">
        <v>119</v>
      </c>
      <c r="B60" s="35">
        <v>13</v>
      </c>
      <c r="C60" s="36" t="s">
        <v>1425</v>
      </c>
      <c r="D60" s="35" t="s">
        <v>121</v>
      </c>
      <c r="E60" s="37" t="s">
        <v>1426</v>
      </c>
      <c r="F60" s="38" t="s">
        <v>237</v>
      </c>
      <c r="G60" s="39">
        <v>2</v>
      </c>
      <c r="H60" s="40">
        <v>0</v>
      </c>
      <c r="I60" s="40">
        <f>ROUND(G60*H60,P4)</f>
        <v>0</v>
      </c>
      <c r="J60" s="35"/>
      <c r="O60" s="41">
        <f>I60*0.21</f>
        <v>0</v>
      </c>
      <c r="P60">
        <v>3</v>
      </c>
    </row>
    <row r="61">
      <c r="A61" s="35" t="s">
        <v>124</v>
      </c>
      <c r="B61" s="42"/>
      <c r="C61" s="43"/>
      <c r="D61" s="43"/>
      <c r="E61" s="37" t="s">
        <v>1427</v>
      </c>
      <c r="F61" s="43"/>
      <c r="G61" s="43"/>
      <c r="H61" s="43"/>
      <c r="I61" s="43"/>
      <c r="J61" s="44"/>
    </row>
    <row r="62">
      <c r="A62" s="35" t="s">
        <v>126</v>
      </c>
      <c r="B62" s="42"/>
      <c r="C62" s="43"/>
      <c r="D62" s="43"/>
      <c r="E62" s="45" t="s">
        <v>1428</v>
      </c>
      <c r="F62" s="43"/>
      <c r="G62" s="43"/>
      <c r="H62" s="43"/>
      <c r="I62" s="43"/>
      <c r="J62" s="44"/>
    </row>
    <row r="63" ht="319">
      <c r="A63" s="35" t="s">
        <v>128</v>
      </c>
      <c r="B63" s="42"/>
      <c r="C63" s="43"/>
      <c r="D63" s="43"/>
      <c r="E63" s="37" t="s">
        <v>1420</v>
      </c>
      <c r="F63" s="43"/>
      <c r="G63" s="43"/>
      <c r="H63" s="43"/>
      <c r="I63" s="43"/>
      <c r="J63" s="44"/>
    </row>
    <row r="64">
      <c r="A64" s="35" t="s">
        <v>119</v>
      </c>
      <c r="B64" s="35">
        <v>14</v>
      </c>
      <c r="C64" s="36" t="s">
        <v>1429</v>
      </c>
      <c r="D64" s="35" t="s">
        <v>121</v>
      </c>
      <c r="E64" s="37" t="s">
        <v>1430</v>
      </c>
      <c r="F64" s="38" t="s">
        <v>237</v>
      </c>
      <c r="G64" s="39">
        <v>0.5</v>
      </c>
      <c r="H64" s="40">
        <v>0</v>
      </c>
      <c r="I64" s="40">
        <f>ROUND(G64*H64,P4)</f>
        <v>0</v>
      </c>
      <c r="J64" s="35"/>
      <c r="O64" s="41">
        <f>I64*0.21</f>
        <v>0</v>
      </c>
      <c r="P64">
        <v>3</v>
      </c>
    </row>
    <row r="65">
      <c r="A65" s="35" t="s">
        <v>124</v>
      </c>
      <c r="B65" s="42"/>
      <c r="C65" s="43"/>
      <c r="D65" s="43"/>
      <c r="E65" s="37" t="s">
        <v>1431</v>
      </c>
      <c r="F65" s="43"/>
      <c r="G65" s="43"/>
      <c r="H65" s="43"/>
      <c r="I65" s="43"/>
      <c r="J65" s="44"/>
    </row>
    <row r="66">
      <c r="A66" s="35" t="s">
        <v>126</v>
      </c>
      <c r="B66" s="42"/>
      <c r="C66" s="43"/>
      <c r="D66" s="43"/>
      <c r="E66" s="45" t="s">
        <v>1432</v>
      </c>
      <c r="F66" s="43"/>
      <c r="G66" s="43"/>
      <c r="H66" s="43"/>
      <c r="I66" s="43"/>
      <c r="J66" s="44"/>
    </row>
    <row r="67" ht="319">
      <c r="A67" s="35" t="s">
        <v>128</v>
      </c>
      <c r="B67" s="42"/>
      <c r="C67" s="43"/>
      <c r="D67" s="43"/>
      <c r="E67" s="37" t="s">
        <v>1420</v>
      </c>
      <c r="F67" s="43"/>
      <c r="G67" s="43"/>
      <c r="H67" s="43"/>
      <c r="I67" s="43"/>
      <c r="J67" s="44"/>
    </row>
    <row r="68">
      <c r="A68" s="35" t="s">
        <v>119</v>
      </c>
      <c r="B68" s="35">
        <v>15</v>
      </c>
      <c r="C68" s="36" t="s">
        <v>1433</v>
      </c>
      <c r="D68" s="35" t="s">
        <v>121</v>
      </c>
      <c r="E68" s="37" t="s">
        <v>1434</v>
      </c>
      <c r="F68" s="38" t="s">
        <v>237</v>
      </c>
      <c r="G68" s="39">
        <v>23.870000000000001</v>
      </c>
      <c r="H68" s="40">
        <v>0</v>
      </c>
      <c r="I68" s="40">
        <f>ROUND(G68*H68,P4)</f>
        <v>0</v>
      </c>
      <c r="J68" s="35"/>
      <c r="O68" s="41">
        <f>I68*0.21</f>
        <v>0</v>
      </c>
      <c r="P68">
        <v>3</v>
      </c>
    </row>
    <row r="69">
      <c r="A69" s="35" t="s">
        <v>124</v>
      </c>
      <c r="B69" s="42"/>
      <c r="C69" s="43"/>
      <c r="D69" s="43"/>
      <c r="E69" s="37" t="s">
        <v>1435</v>
      </c>
      <c r="F69" s="43"/>
      <c r="G69" s="43"/>
      <c r="H69" s="43"/>
      <c r="I69" s="43"/>
      <c r="J69" s="44"/>
    </row>
    <row r="70">
      <c r="A70" s="35" t="s">
        <v>126</v>
      </c>
      <c r="B70" s="42"/>
      <c r="C70" s="43"/>
      <c r="D70" s="43"/>
      <c r="E70" s="45" t="s">
        <v>1436</v>
      </c>
      <c r="F70" s="43"/>
      <c r="G70" s="43"/>
      <c r="H70" s="43"/>
      <c r="I70" s="43"/>
      <c r="J70" s="44"/>
    </row>
    <row r="71" ht="319">
      <c r="A71" s="35" t="s">
        <v>128</v>
      </c>
      <c r="B71" s="42"/>
      <c r="C71" s="43"/>
      <c r="D71" s="43"/>
      <c r="E71" s="37" t="s">
        <v>1420</v>
      </c>
      <c r="F71" s="43"/>
      <c r="G71" s="43"/>
      <c r="H71" s="43"/>
      <c r="I71" s="43"/>
      <c r="J71" s="44"/>
    </row>
    <row r="72">
      <c r="A72" s="35" t="s">
        <v>119</v>
      </c>
      <c r="B72" s="35">
        <v>16</v>
      </c>
      <c r="C72" s="36" t="s">
        <v>1437</v>
      </c>
      <c r="D72" s="35" t="s">
        <v>121</v>
      </c>
      <c r="E72" s="37" t="s">
        <v>1438</v>
      </c>
      <c r="F72" s="38" t="s">
        <v>237</v>
      </c>
      <c r="G72" s="39">
        <v>37.399999999999999</v>
      </c>
      <c r="H72" s="40">
        <v>0</v>
      </c>
      <c r="I72" s="40">
        <f>ROUND(G72*H72,P4)</f>
        <v>0</v>
      </c>
      <c r="J72" s="35"/>
      <c r="O72" s="41">
        <f>I72*0.21</f>
        <v>0</v>
      </c>
      <c r="P72">
        <v>3</v>
      </c>
    </row>
    <row r="73">
      <c r="A73" s="35" t="s">
        <v>124</v>
      </c>
      <c r="B73" s="42"/>
      <c r="C73" s="43"/>
      <c r="D73" s="43"/>
      <c r="E73" s="37" t="s">
        <v>1439</v>
      </c>
      <c r="F73" s="43"/>
      <c r="G73" s="43"/>
      <c r="H73" s="43"/>
      <c r="I73" s="43"/>
      <c r="J73" s="44"/>
    </row>
    <row r="74">
      <c r="A74" s="35" t="s">
        <v>126</v>
      </c>
      <c r="B74" s="42"/>
      <c r="C74" s="43"/>
      <c r="D74" s="43"/>
      <c r="E74" s="45" t="s">
        <v>1440</v>
      </c>
      <c r="F74" s="43"/>
      <c r="G74" s="43"/>
      <c r="H74" s="43"/>
      <c r="I74" s="43"/>
      <c r="J74" s="44"/>
    </row>
    <row r="75" ht="319">
      <c r="A75" s="35" t="s">
        <v>128</v>
      </c>
      <c r="B75" s="42"/>
      <c r="C75" s="43"/>
      <c r="D75" s="43"/>
      <c r="E75" s="37" t="s">
        <v>1420</v>
      </c>
      <c r="F75" s="43"/>
      <c r="G75" s="43"/>
      <c r="H75" s="43"/>
      <c r="I75" s="43"/>
      <c r="J75" s="44"/>
    </row>
    <row r="76">
      <c r="A76" s="35" t="s">
        <v>119</v>
      </c>
      <c r="B76" s="35">
        <v>17</v>
      </c>
      <c r="C76" s="36" t="s">
        <v>1441</v>
      </c>
      <c r="D76" s="35" t="s">
        <v>121</v>
      </c>
      <c r="E76" s="37" t="s">
        <v>1442</v>
      </c>
      <c r="F76" s="38" t="s">
        <v>206</v>
      </c>
      <c r="G76" s="39">
        <v>7</v>
      </c>
      <c r="H76" s="40">
        <v>0</v>
      </c>
      <c r="I76" s="40">
        <f>ROUND(G76*H76,P4)</f>
        <v>0</v>
      </c>
      <c r="J76" s="35"/>
      <c r="O76" s="41">
        <f>I76*0.21</f>
        <v>0</v>
      </c>
      <c r="P76">
        <v>3</v>
      </c>
    </row>
    <row r="77" ht="29">
      <c r="A77" s="35" t="s">
        <v>124</v>
      </c>
      <c r="B77" s="42"/>
      <c r="C77" s="43"/>
      <c r="D77" s="43"/>
      <c r="E77" s="37" t="s">
        <v>1443</v>
      </c>
      <c r="F77" s="43"/>
      <c r="G77" s="43"/>
      <c r="H77" s="43"/>
      <c r="I77" s="43"/>
      <c r="J77" s="44"/>
    </row>
    <row r="78">
      <c r="A78" s="35" t="s">
        <v>126</v>
      </c>
      <c r="B78" s="42"/>
      <c r="C78" s="43"/>
      <c r="D78" s="43"/>
      <c r="E78" s="45" t="s">
        <v>1311</v>
      </c>
      <c r="F78" s="43"/>
      <c r="G78" s="43"/>
      <c r="H78" s="43"/>
      <c r="I78" s="43"/>
      <c r="J78" s="44"/>
    </row>
    <row r="79" ht="43.5">
      <c r="A79" s="35" t="s">
        <v>128</v>
      </c>
      <c r="B79" s="42"/>
      <c r="C79" s="43"/>
      <c r="D79" s="43"/>
      <c r="E79" s="37" t="s">
        <v>1444</v>
      </c>
      <c r="F79" s="43"/>
      <c r="G79" s="43"/>
      <c r="H79" s="43"/>
      <c r="I79" s="43"/>
      <c r="J79" s="44"/>
    </row>
    <row r="80">
      <c r="A80" s="35" t="s">
        <v>119</v>
      </c>
      <c r="B80" s="35">
        <v>18</v>
      </c>
      <c r="C80" s="36" t="s">
        <v>1445</v>
      </c>
      <c r="D80" s="35" t="s">
        <v>121</v>
      </c>
      <c r="E80" s="37" t="s">
        <v>1446</v>
      </c>
      <c r="F80" s="38" t="s">
        <v>206</v>
      </c>
      <c r="G80" s="39">
        <v>2</v>
      </c>
      <c r="H80" s="40">
        <v>0</v>
      </c>
      <c r="I80" s="40">
        <f>ROUND(G80*H80,P4)</f>
        <v>0</v>
      </c>
      <c r="J80" s="35"/>
      <c r="O80" s="41">
        <f>I80*0.21</f>
        <v>0</v>
      </c>
      <c r="P80">
        <v>3</v>
      </c>
    </row>
    <row r="81" ht="29">
      <c r="A81" s="35" t="s">
        <v>124</v>
      </c>
      <c r="B81" s="42"/>
      <c r="C81" s="43"/>
      <c r="D81" s="43"/>
      <c r="E81" s="37" t="s">
        <v>1447</v>
      </c>
      <c r="F81" s="43"/>
      <c r="G81" s="43"/>
      <c r="H81" s="43"/>
      <c r="I81" s="43"/>
      <c r="J81" s="44"/>
    </row>
    <row r="82">
      <c r="A82" s="35" t="s">
        <v>126</v>
      </c>
      <c r="B82" s="42"/>
      <c r="C82" s="43"/>
      <c r="D82" s="43"/>
      <c r="E82" s="45" t="s">
        <v>258</v>
      </c>
      <c r="F82" s="43"/>
      <c r="G82" s="43"/>
      <c r="H82" s="43"/>
      <c r="I82" s="43"/>
      <c r="J82" s="44"/>
    </row>
    <row r="83" ht="43.5">
      <c r="A83" s="35" t="s">
        <v>128</v>
      </c>
      <c r="B83" s="42"/>
      <c r="C83" s="43"/>
      <c r="D83" s="43"/>
      <c r="E83" s="37" t="s">
        <v>1444</v>
      </c>
      <c r="F83" s="43"/>
      <c r="G83" s="43"/>
      <c r="H83" s="43"/>
      <c r="I83" s="43"/>
      <c r="J83" s="44"/>
    </row>
    <row r="84">
      <c r="A84" s="35" t="s">
        <v>119</v>
      </c>
      <c r="B84" s="35">
        <v>19</v>
      </c>
      <c r="C84" s="36" t="s">
        <v>1448</v>
      </c>
      <c r="D84" s="35" t="s">
        <v>121</v>
      </c>
      <c r="E84" s="37" t="s">
        <v>1449</v>
      </c>
      <c r="F84" s="38" t="s">
        <v>206</v>
      </c>
      <c r="G84" s="39">
        <v>2</v>
      </c>
      <c r="H84" s="40">
        <v>0</v>
      </c>
      <c r="I84" s="40">
        <f>ROUND(G84*H84,P4)</f>
        <v>0</v>
      </c>
      <c r="J84" s="35"/>
      <c r="O84" s="41">
        <f>I84*0.21</f>
        <v>0</v>
      </c>
      <c r="P84">
        <v>3</v>
      </c>
    </row>
    <row r="85" ht="29">
      <c r="A85" s="35" t="s">
        <v>124</v>
      </c>
      <c r="B85" s="42"/>
      <c r="C85" s="43"/>
      <c r="D85" s="43"/>
      <c r="E85" s="37" t="s">
        <v>1450</v>
      </c>
      <c r="F85" s="43"/>
      <c r="G85" s="43"/>
      <c r="H85" s="43"/>
      <c r="I85" s="43"/>
      <c r="J85" s="44"/>
    </row>
    <row r="86">
      <c r="A86" s="35" t="s">
        <v>126</v>
      </c>
      <c r="B86" s="42"/>
      <c r="C86" s="43"/>
      <c r="D86" s="43"/>
      <c r="E86" s="45" t="s">
        <v>258</v>
      </c>
      <c r="F86" s="43"/>
      <c r="G86" s="43"/>
      <c r="H86" s="43"/>
      <c r="I86" s="43"/>
      <c r="J86" s="44"/>
    </row>
    <row r="87" ht="43.5">
      <c r="A87" s="35" t="s">
        <v>128</v>
      </c>
      <c r="B87" s="42"/>
      <c r="C87" s="43"/>
      <c r="D87" s="43"/>
      <c r="E87" s="37" t="s">
        <v>1444</v>
      </c>
      <c r="F87" s="43"/>
      <c r="G87" s="43"/>
      <c r="H87" s="43"/>
      <c r="I87" s="43"/>
      <c r="J87" s="44"/>
    </row>
    <row r="88">
      <c r="A88" s="35" t="s">
        <v>119</v>
      </c>
      <c r="B88" s="35">
        <v>20</v>
      </c>
      <c r="C88" s="36" t="s">
        <v>1451</v>
      </c>
      <c r="D88" s="35" t="s">
        <v>121</v>
      </c>
      <c r="E88" s="37" t="s">
        <v>1452</v>
      </c>
      <c r="F88" s="38" t="s">
        <v>206</v>
      </c>
      <c r="G88" s="39">
        <v>2</v>
      </c>
      <c r="H88" s="40">
        <v>0</v>
      </c>
      <c r="I88" s="40">
        <f>ROUND(G88*H88,P4)</f>
        <v>0</v>
      </c>
      <c r="J88" s="35"/>
      <c r="O88" s="41">
        <f>I88*0.21</f>
        <v>0</v>
      </c>
      <c r="P88">
        <v>3</v>
      </c>
    </row>
    <row r="89" ht="29">
      <c r="A89" s="35" t="s">
        <v>124</v>
      </c>
      <c r="B89" s="42"/>
      <c r="C89" s="43"/>
      <c r="D89" s="43"/>
      <c r="E89" s="37" t="s">
        <v>1453</v>
      </c>
      <c r="F89" s="43"/>
      <c r="G89" s="43"/>
      <c r="H89" s="43"/>
      <c r="I89" s="43"/>
      <c r="J89" s="44"/>
    </row>
    <row r="90">
      <c r="A90" s="35" t="s">
        <v>126</v>
      </c>
      <c r="B90" s="42"/>
      <c r="C90" s="43"/>
      <c r="D90" s="43"/>
      <c r="E90" s="45" t="s">
        <v>258</v>
      </c>
      <c r="F90" s="43"/>
      <c r="G90" s="43"/>
      <c r="H90" s="43"/>
      <c r="I90" s="43"/>
      <c r="J90" s="44"/>
    </row>
    <row r="91" ht="43.5">
      <c r="A91" s="35" t="s">
        <v>128</v>
      </c>
      <c r="B91" s="42"/>
      <c r="C91" s="43"/>
      <c r="D91" s="43"/>
      <c r="E91" s="37" t="s">
        <v>1444</v>
      </c>
      <c r="F91" s="43"/>
      <c r="G91" s="43"/>
      <c r="H91" s="43"/>
      <c r="I91" s="43"/>
      <c r="J91" s="44"/>
    </row>
    <row r="92">
      <c r="A92" s="35" t="s">
        <v>119</v>
      </c>
      <c r="B92" s="35">
        <v>21</v>
      </c>
      <c r="C92" s="36" t="s">
        <v>1454</v>
      </c>
      <c r="D92" s="35" t="s">
        <v>121</v>
      </c>
      <c r="E92" s="37" t="s">
        <v>1455</v>
      </c>
      <c r="F92" s="38" t="s">
        <v>206</v>
      </c>
      <c r="G92" s="39">
        <v>7</v>
      </c>
      <c r="H92" s="40">
        <v>0</v>
      </c>
      <c r="I92" s="40">
        <f>ROUND(G92*H92,P4)</f>
        <v>0</v>
      </c>
      <c r="J92" s="35"/>
      <c r="O92" s="41">
        <f>I92*0.21</f>
        <v>0</v>
      </c>
      <c r="P92">
        <v>3</v>
      </c>
    </row>
    <row r="93" ht="29">
      <c r="A93" s="35" t="s">
        <v>124</v>
      </c>
      <c r="B93" s="42"/>
      <c r="C93" s="43"/>
      <c r="D93" s="43"/>
      <c r="E93" s="37" t="s">
        <v>1456</v>
      </c>
      <c r="F93" s="43"/>
      <c r="G93" s="43"/>
      <c r="H93" s="43"/>
      <c r="I93" s="43"/>
      <c r="J93" s="44"/>
    </row>
    <row r="94">
      <c r="A94" s="35" t="s">
        <v>126</v>
      </c>
      <c r="B94" s="42"/>
      <c r="C94" s="43"/>
      <c r="D94" s="43"/>
      <c r="E94" s="45" t="s">
        <v>1311</v>
      </c>
      <c r="F94" s="43"/>
      <c r="G94" s="43"/>
      <c r="H94" s="43"/>
      <c r="I94" s="43"/>
      <c r="J94" s="44"/>
    </row>
    <row r="95" ht="43.5">
      <c r="A95" s="35" t="s">
        <v>128</v>
      </c>
      <c r="B95" s="42"/>
      <c r="C95" s="43"/>
      <c r="D95" s="43"/>
      <c r="E95" s="37" t="s">
        <v>1444</v>
      </c>
      <c r="F95" s="43"/>
      <c r="G95" s="43"/>
      <c r="H95" s="43"/>
      <c r="I95" s="43"/>
      <c r="J95" s="44"/>
    </row>
    <row r="96">
      <c r="A96" s="35" t="s">
        <v>119</v>
      </c>
      <c r="B96" s="35">
        <v>22</v>
      </c>
      <c r="C96" s="36" t="s">
        <v>1457</v>
      </c>
      <c r="D96" s="35" t="s">
        <v>121</v>
      </c>
      <c r="E96" s="37" t="s">
        <v>1458</v>
      </c>
      <c r="F96" s="38" t="s">
        <v>206</v>
      </c>
      <c r="G96" s="39">
        <v>7</v>
      </c>
      <c r="H96" s="40">
        <v>0</v>
      </c>
      <c r="I96" s="40">
        <f>ROUND(G96*H96,P4)</f>
        <v>0</v>
      </c>
      <c r="J96" s="35"/>
      <c r="O96" s="41">
        <f>I96*0.21</f>
        <v>0</v>
      </c>
      <c r="P96">
        <v>3</v>
      </c>
    </row>
    <row r="97" ht="29">
      <c r="A97" s="35" t="s">
        <v>124</v>
      </c>
      <c r="B97" s="42"/>
      <c r="C97" s="43"/>
      <c r="D97" s="43"/>
      <c r="E97" s="37" t="s">
        <v>1459</v>
      </c>
      <c r="F97" s="43"/>
      <c r="G97" s="43"/>
      <c r="H97" s="43"/>
      <c r="I97" s="43"/>
      <c r="J97" s="44"/>
    </row>
    <row r="98">
      <c r="A98" s="35" t="s">
        <v>126</v>
      </c>
      <c r="B98" s="42"/>
      <c r="C98" s="43"/>
      <c r="D98" s="43"/>
      <c r="E98" s="45" t="s">
        <v>1311</v>
      </c>
      <c r="F98" s="43"/>
      <c r="G98" s="43"/>
      <c r="H98" s="43"/>
      <c r="I98" s="43"/>
      <c r="J98" s="44"/>
    </row>
    <row r="99" ht="43.5">
      <c r="A99" s="35" t="s">
        <v>128</v>
      </c>
      <c r="B99" s="42"/>
      <c r="C99" s="43"/>
      <c r="D99" s="43"/>
      <c r="E99" s="37" t="s">
        <v>1444</v>
      </c>
      <c r="F99" s="43"/>
      <c r="G99" s="43"/>
      <c r="H99" s="43"/>
      <c r="I99" s="43"/>
      <c r="J99" s="44"/>
    </row>
    <row r="100">
      <c r="A100" s="35" t="s">
        <v>119</v>
      </c>
      <c r="B100" s="35">
        <v>23</v>
      </c>
      <c r="C100" s="36" t="s">
        <v>1460</v>
      </c>
      <c r="D100" s="35" t="s">
        <v>121</v>
      </c>
      <c r="E100" s="37" t="s">
        <v>1461</v>
      </c>
      <c r="F100" s="38" t="s">
        <v>206</v>
      </c>
      <c r="G100" s="39">
        <v>80</v>
      </c>
      <c r="H100" s="40">
        <v>0</v>
      </c>
      <c r="I100" s="40">
        <f>ROUND(G100*H100,P4)</f>
        <v>0</v>
      </c>
      <c r="J100" s="35"/>
      <c r="O100" s="41">
        <f>I100*0.21</f>
        <v>0</v>
      </c>
      <c r="P100">
        <v>3</v>
      </c>
    </row>
    <row r="101" ht="58">
      <c r="A101" s="35" t="s">
        <v>124</v>
      </c>
      <c r="B101" s="42"/>
      <c r="C101" s="43"/>
      <c r="D101" s="43"/>
      <c r="E101" s="37" t="s">
        <v>1462</v>
      </c>
      <c r="F101" s="43"/>
      <c r="G101" s="43"/>
      <c r="H101" s="43"/>
      <c r="I101" s="43"/>
      <c r="J101" s="44"/>
    </row>
    <row r="102">
      <c r="A102" s="35" t="s">
        <v>126</v>
      </c>
      <c r="B102" s="42"/>
      <c r="C102" s="43"/>
      <c r="D102" s="43"/>
      <c r="E102" s="45" t="s">
        <v>1463</v>
      </c>
      <c r="F102" s="43"/>
      <c r="G102" s="43"/>
      <c r="H102" s="43"/>
      <c r="I102" s="43"/>
      <c r="J102" s="44"/>
    </row>
    <row r="103" ht="43.5">
      <c r="A103" s="35" t="s">
        <v>128</v>
      </c>
      <c r="B103" s="42"/>
      <c r="C103" s="43"/>
      <c r="D103" s="43"/>
      <c r="E103" s="37" t="s">
        <v>1444</v>
      </c>
      <c r="F103" s="43"/>
      <c r="G103" s="43"/>
      <c r="H103" s="43"/>
      <c r="I103" s="43"/>
      <c r="J103" s="44"/>
    </row>
    <row r="104">
      <c r="A104" s="35" t="s">
        <v>119</v>
      </c>
      <c r="B104" s="35">
        <v>24</v>
      </c>
      <c r="C104" s="36" t="s">
        <v>1464</v>
      </c>
      <c r="D104" s="35" t="s">
        <v>121</v>
      </c>
      <c r="E104" s="37" t="s">
        <v>1465</v>
      </c>
      <c r="F104" s="38" t="s">
        <v>206</v>
      </c>
      <c r="G104" s="39">
        <v>2</v>
      </c>
      <c r="H104" s="40">
        <v>0</v>
      </c>
      <c r="I104" s="40">
        <f>ROUND(G104*H104,P4)</f>
        <v>0</v>
      </c>
      <c r="J104" s="35"/>
      <c r="O104" s="41">
        <f>I104*0.21</f>
        <v>0</v>
      </c>
      <c r="P104">
        <v>3</v>
      </c>
    </row>
    <row r="105" ht="29">
      <c r="A105" s="35" t="s">
        <v>124</v>
      </c>
      <c r="B105" s="42"/>
      <c r="C105" s="43"/>
      <c r="D105" s="43"/>
      <c r="E105" s="37" t="s">
        <v>1466</v>
      </c>
      <c r="F105" s="43"/>
      <c r="G105" s="43"/>
      <c r="H105" s="43"/>
      <c r="I105" s="43"/>
      <c r="J105" s="44"/>
    </row>
    <row r="106">
      <c r="A106" s="35" t="s">
        <v>126</v>
      </c>
      <c r="B106" s="42"/>
      <c r="C106" s="43"/>
      <c r="D106" s="43"/>
      <c r="E106" s="45" t="s">
        <v>258</v>
      </c>
      <c r="F106" s="43"/>
      <c r="G106" s="43"/>
      <c r="H106" s="43"/>
      <c r="I106" s="43"/>
      <c r="J106" s="44"/>
    </row>
    <row r="107" ht="43.5">
      <c r="A107" s="35" t="s">
        <v>128</v>
      </c>
      <c r="B107" s="42"/>
      <c r="C107" s="43"/>
      <c r="D107" s="43"/>
      <c r="E107" s="37" t="s">
        <v>1444</v>
      </c>
      <c r="F107" s="43"/>
      <c r="G107" s="43"/>
      <c r="H107" s="43"/>
      <c r="I107" s="43"/>
      <c r="J107" s="44"/>
    </row>
    <row r="108">
      <c r="A108" s="35" t="s">
        <v>119</v>
      </c>
      <c r="B108" s="35">
        <v>25</v>
      </c>
      <c r="C108" s="36" t="s">
        <v>1467</v>
      </c>
      <c r="D108" s="35" t="s">
        <v>121</v>
      </c>
      <c r="E108" s="37" t="s">
        <v>1468</v>
      </c>
      <c r="F108" s="38" t="s">
        <v>206</v>
      </c>
      <c r="G108" s="39">
        <v>4</v>
      </c>
      <c r="H108" s="40">
        <v>0</v>
      </c>
      <c r="I108" s="40">
        <f>ROUND(G108*H108,P4)</f>
        <v>0</v>
      </c>
      <c r="J108" s="35"/>
      <c r="O108" s="41">
        <f>I108*0.21</f>
        <v>0</v>
      </c>
      <c r="P108">
        <v>3</v>
      </c>
    </row>
    <row r="109" ht="29">
      <c r="A109" s="35" t="s">
        <v>124</v>
      </c>
      <c r="B109" s="42"/>
      <c r="C109" s="43"/>
      <c r="D109" s="43"/>
      <c r="E109" s="37" t="s">
        <v>1469</v>
      </c>
      <c r="F109" s="43"/>
      <c r="G109" s="43"/>
      <c r="H109" s="43"/>
      <c r="I109" s="43"/>
      <c r="J109" s="44"/>
    </row>
    <row r="110">
      <c r="A110" s="35" t="s">
        <v>126</v>
      </c>
      <c r="B110" s="42"/>
      <c r="C110" s="43"/>
      <c r="D110" s="43"/>
      <c r="E110" s="45" t="s">
        <v>208</v>
      </c>
      <c r="F110" s="43"/>
      <c r="G110" s="43"/>
      <c r="H110" s="43"/>
      <c r="I110" s="43"/>
      <c r="J110" s="44"/>
    </row>
    <row r="111" ht="43.5">
      <c r="A111" s="35" t="s">
        <v>128</v>
      </c>
      <c r="B111" s="42"/>
      <c r="C111" s="43"/>
      <c r="D111" s="43"/>
      <c r="E111" s="37" t="s">
        <v>1470</v>
      </c>
      <c r="F111" s="43"/>
      <c r="G111" s="43"/>
      <c r="H111" s="43"/>
      <c r="I111" s="43"/>
      <c r="J111" s="44"/>
    </row>
    <row r="112">
      <c r="A112" s="35" t="s">
        <v>119</v>
      </c>
      <c r="B112" s="35">
        <v>26</v>
      </c>
      <c r="C112" s="36" t="s">
        <v>1471</v>
      </c>
      <c r="D112" s="35" t="s">
        <v>121</v>
      </c>
      <c r="E112" s="37" t="s">
        <v>1472</v>
      </c>
      <c r="F112" s="38" t="s">
        <v>206</v>
      </c>
      <c r="G112" s="39">
        <v>95</v>
      </c>
      <c r="H112" s="40">
        <v>0</v>
      </c>
      <c r="I112" s="40">
        <f>ROUND(G112*H112,P4)</f>
        <v>0</v>
      </c>
      <c r="J112" s="35"/>
      <c r="O112" s="41">
        <f>I112*0.21</f>
        <v>0</v>
      </c>
      <c r="P112">
        <v>3</v>
      </c>
    </row>
    <row r="113" ht="29">
      <c r="A113" s="35" t="s">
        <v>124</v>
      </c>
      <c r="B113" s="42"/>
      <c r="C113" s="43"/>
      <c r="D113" s="43"/>
      <c r="E113" s="37" t="s">
        <v>1473</v>
      </c>
      <c r="F113" s="43"/>
      <c r="G113" s="43"/>
      <c r="H113" s="43"/>
      <c r="I113" s="43"/>
      <c r="J113" s="44"/>
    </row>
    <row r="114">
      <c r="A114" s="35" t="s">
        <v>126</v>
      </c>
      <c r="B114" s="42"/>
      <c r="C114" s="43"/>
      <c r="D114" s="43"/>
      <c r="E114" s="45" t="s">
        <v>1474</v>
      </c>
      <c r="F114" s="43"/>
      <c r="G114" s="43"/>
      <c r="H114" s="43"/>
      <c r="I114" s="43"/>
      <c r="J114" s="44"/>
    </row>
    <row r="115" ht="43.5">
      <c r="A115" s="35" t="s">
        <v>128</v>
      </c>
      <c r="B115" s="42"/>
      <c r="C115" s="43"/>
      <c r="D115" s="43"/>
      <c r="E115" s="37" t="s">
        <v>1233</v>
      </c>
      <c r="F115" s="43"/>
      <c r="G115" s="43"/>
      <c r="H115" s="43"/>
      <c r="I115" s="43"/>
      <c r="J115" s="44"/>
    </row>
    <row r="116">
      <c r="A116" s="35" t="s">
        <v>119</v>
      </c>
      <c r="B116" s="35">
        <v>27</v>
      </c>
      <c r="C116" s="36" t="s">
        <v>1475</v>
      </c>
      <c r="D116" s="35" t="s">
        <v>121</v>
      </c>
      <c r="E116" s="37" t="s">
        <v>1476</v>
      </c>
      <c r="F116" s="38" t="s">
        <v>237</v>
      </c>
      <c r="G116" s="39">
        <v>308.19999999999999</v>
      </c>
      <c r="H116" s="40">
        <v>0</v>
      </c>
      <c r="I116" s="40">
        <f>ROUND(G116*H116,P4)</f>
        <v>0</v>
      </c>
      <c r="J116" s="35"/>
      <c r="O116" s="41">
        <f>I116*0.21</f>
        <v>0</v>
      </c>
      <c r="P116">
        <v>3</v>
      </c>
    </row>
    <row r="117" ht="29">
      <c r="A117" s="35" t="s">
        <v>124</v>
      </c>
      <c r="B117" s="42"/>
      <c r="C117" s="43"/>
      <c r="D117" s="43"/>
      <c r="E117" s="37" t="s">
        <v>1477</v>
      </c>
      <c r="F117" s="43"/>
      <c r="G117" s="43"/>
      <c r="H117" s="43"/>
      <c r="I117" s="43"/>
      <c r="J117" s="44"/>
    </row>
    <row r="118">
      <c r="A118" s="35" t="s">
        <v>126</v>
      </c>
      <c r="B118" s="42"/>
      <c r="C118" s="43"/>
      <c r="D118" s="43"/>
      <c r="E118" s="45" t="s">
        <v>1478</v>
      </c>
      <c r="F118" s="43"/>
      <c r="G118" s="43"/>
      <c r="H118" s="43"/>
      <c r="I118" s="43"/>
      <c r="J118" s="44"/>
    </row>
    <row r="119" ht="58">
      <c r="A119" s="35" t="s">
        <v>128</v>
      </c>
      <c r="B119" s="42"/>
      <c r="C119" s="43"/>
      <c r="D119" s="43"/>
      <c r="E119" s="37" t="s">
        <v>1479</v>
      </c>
      <c r="F119" s="43"/>
      <c r="G119" s="43"/>
      <c r="H119" s="43"/>
      <c r="I119" s="43"/>
      <c r="J119" s="44"/>
    </row>
    <row r="120">
      <c r="A120" s="35" t="s">
        <v>119</v>
      </c>
      <c r="B120" s="35">
        <v>28</v>
      </c>
      <c r="C120" s="36" t="s">
        <v>1234</v>
      </c>
      <c r="D120" s="35" t="s">
        <v>121</v>
      </c>
      <c r="E120" s="37" t="s">
        <v>1235</v>
      </c>
      <c r="F120" s="38" t="s">
        <v>237</v>
      </c>
      <c r="G120" s="39">
        <v>154.09999999999999</v>
      </c>
      <c r="H120" s="40">
        <v>0</v>
      </c>
      <c r="I120" s="40">
        <f>ROUND(G120*H120,P4)</f>
        <v>0</v>
      </c>
      <c r="J120" s="35"/>
      <c r="O120" s="41">
        <f>I120*0.21</f>
        <v>0</v>
      </c>
      <c r="P120">
        <v>3</v>
      </c>
    </row>
    <row r="121">
      <c r="A121" s="35" t="s">
        <v>124</v>
      </c>
      <c r="B121" s="42"/>
      <c r="C121" s="43"/>
      <c r="D121" s="43"/>
      <c r="E121" s="37" t="s">
        <v>1480</v>
      </c>
      <c r="F121" s="43"/>
      <c r="G121" s="43"/>
      <c r="H121" s="43"/>
      <c r="I121" s="43"/>
      <c r="J121" s="44"/>
    </row>
    <row r="122">
      <c r="A122" s="35" t="s">
        <v>126</v>
      </c>
      <c r="B122" s="42"/>
      <c r="C122" s="43"/>
      <c r="D122" s="43"/>
      <c r="E122" s="45" t="s">
        <v>1481</v>
      </c>
      <c r="F122" s="43"/>
      <c r="G122" s="43"/>
      <c r="H122" s="43"/>
      <c r="I122" s="43"/>
      <c r="J122" s="44"/>
    </row>
    <row r="123" ht="43.5">
      <c r="A123" s="35" t="s">
        <v>128</v>
      </c>
      <c r="B123" s="42"/>
      <c r="C123" s="43"/>
      <c r="D123" s="43"/>
      <c r="E123" s="37" t="s">
        <v>1233</v>
      </c>
      <c r="F123" s="43"/>
      <c r="G123" s="43"/>
      <c r="H123" s="43"/>
      <c r="I123" s="43"/>
      <c r="J123" s="44"/>
    </row>
    <row r="124">
      <c r="A124" s="35" t="s">
        <v>119</v>
      </c>
      <c r="B124" s="35">
        <v>29</v>
      </c>
      <c r="C124" s="36" t="s">
        <v>1482</v>
      </c>
      <c r="D124" s="35" t="s">
        <v>121</v>
      </c>
      <c r="E124" s="37" t="s">
        <v>1483</v>
      </c>
      <c r="F124" s="38" t="s">
        <v>237</v>
      </c>
      <c r="G124" s="39">
        <v>62.020000000000003</v>
      </c>
      <c r="H124" s="40">
        <v>0</v>
      </c>
      <c r="I124" s="40">
        <f>ROUND(G124*H124,P4)</f>
        <v>0</v>
      </c>
      <c r="J124" s="35"/>
      <c r="O124" s="41">
        <f>I124*0.21</f>
        <v>0</v>
      </c>
      <c r="P124">
        <v>3</v>
      </c>
    </row>
    <row r="125">
      <c r="A125" s="35" t="s">
        <v>124</v>
      </c>
      <c r="B125" s="42"/>
      <c r="C125" s="43"/>
      <c r="D125" s="43"/>
      <c r="E125" s="37" t="s">
        <v>1484</v>
      </c>
      <c r="F125" s="43"/>
      <c r="G125" s="43"/>
      <c r="H125" s="43"/>
      <c r="I125" s="43"/>
      <c r="J125" s="44"/>
    </row>
    <row r="126">
      <c r="A126" s="35" t="s">
        <v>126</v>
      </c>
      <c r="B126" s="42"/>
      <c r="C126" s="43"/>
      <c r="D126" s="43"/>
      <c r="E126" s="45" t="s">
        <v>1485</v>
      </c>
      <c r="F126" s="43"/>
      <c r="G126" s="43"/>
      <c r="H126" s="43"/>
      <c r="I126" s="43"/>
      <c r="J126" s="44"/>
    </row>
    <row r="127" ht="72.5">
      <c r="A127" s="35" t="s">
        <v>128</v>
      </c>
      <c r="B127" s="42"/>
      <c r="C127" s="43"/>
      <c r="D127" s="43"/>
      <c r="E127" s="37" t="s">
        <v>1246</v>
      </c>
      <c r="F127" s="43"/>
      <c r="G127" s="43"/>
      <c r="H127" s="43"/>
      <c r="I127" s="43"/>
      <c r="J127" s="44"/>
    </row>
    <row r="128">
      <c r="A128" s="35" t="s">
        <v>119</v>
      </c>
      <c r="B128" s="35">
        <v>30</v>
      </c>
      <c r="C128" s="36" t="s">
        <v>1486</v>
      </c>
      <c r="D128" s="35" t="s">
        <v>121</v>
      </c>
      <c r="E128" s="37" t="s">
        <v>1487</v>
      </c>
      <c r="F128" s="38" t="s">
        <v>237</v>
      </c>
      <c r="G128" s="39">
        <v>2</v>
      </c>
      <c r="H128" s="40">
        <v>0</v>
      </c>
      <c r="I128" s="40">
        <f>ROUND(G128*H128,P4)</f>
        <v>0</v>
      </c>
      <c r="J128" s="35"/>
      <c r="O128" s="41">
        <f>I128*0.21</f>
        <v>0</v>
      </c>
      <c r="P128">
        <v>3</v>
      </c>
    </row>
    <row r="129">
      <c r="A129" s="35" t="s">
        <v>124</v>
      </c>
      <c r="B129" s="42"/>
      <c r="C129" s="43"/>
      <c r="D129" s="43"/>
      <c r="E129" s="37" t="s">
        <v>1488</v>
      </c>
      <c r="F129" s="43"/>
      <c r="G129" s="43"/>
      <c r="H129" s="43"/>
      <c r="I129" s="43"/>
      <c r="J129" s="44"/>
    </row>
    <row r="130">
      <c r="A130" s="35" t="s">
        <v>126</v>
      </c>
      <c r="B130" s="42"/>
      <c r="C130" s="43"/>
      <c r="D130" s="43"/>
      <c r="E130" s="45" t="s">
        <v>258</v>
      </c>
      <c r="F130" s="43"/>
      <c r="G130" s="43"/>
      <c r="H130" s="43"/>
      <c r="I130" s="43"/>
      <c r="J130" s="44"/>
    </row>
    <row r="131" ht="72.5">
      <c r="A131" s="35" t="s">
        <v>128</v>
      </c>
      <c r="B131" s="42"/>
      <c r="C131" s="43"/>
      <c r="D131" s="43"/>
      <c r="E131" s="37" t="s">
        <v>1246</v>
      </c>
      <c r="F131" s="43"/>
      <c r="G131" s="43"/>
      <c r="H131" s="43"/>
      <c r="I131" s="43"/>
      <c r="J131" s="44"/>
    </row>
    <row r="132">
      <c r="A132" s="35" t="s">
        <v>119</v>
      </c>
      <c r="B132" s="35">
        <v>31</v>
      </c>
      <c r="C132" s="36" t="s">
        <v>1489</v>
      </c>
      <c r="D132" s="35" t="s">
        <v>121</v>
      </c>
      <c r="E132" s="37" t="s">
        <v>1490</v>
      </c>
      <c r="F132" s="38" t="s">
        <v>237</v>
      </c>
      <c r="G132" s="39">
        <v>93.329999999999998</v>
      </c>
      <c r="H132" s="40">
        <v>0</v>
      </c>
      <c r="I132" s="40">
        <f>ROUND(G132*H132,P4)</f>
        <v>0</v>
      </c>
      <c r="J132" s="35"/>
      <c r="O132" s="41">
        <f>I132*0.21</f>
        <v>0</v>
      </c>
      <c r="P132">
        <v>3</v>
      </c>
    </row>
    <row r="133">
      <c r="A133" s="35" t="s">
        <v>124</v>
      </c>
      <c r="B133" s="42"/>
      <c r="C133" s="43"/>
      <c r="D133" s="43"/>
      <c r="E133" s="37" t="s">
        <v>1491</v>
      </c>
      <c r="F133" s="43"/>
      <c r="G133" s="43"/>
      <c r="H133" s="43"/>
      <c r="I133" s="43"/>
      <c r="J133" s="44"/>
    </row>
    <row r="134">
      <c r="A134" s="35" t="s">
        <v>126</v>
      </c>
      <c r="B134" s="42"/>
      <c r="C134" s="43"/>
      <c r="D134" s="43"/>
      <c r="E134" s="45" t="s">
        <v>1492</v>
      </c>
      <c r="F134" s="43"/>
      <c r="G134" s="43"/>
      <c r="H134" s="43"/>
      <c r="I134" s="43"/>
      <c r="J134" s="44"/>
    </row>
    <row r="135" ht="72.5">
      <c r="A135" s="35" t="s">
        <v>128</v>
      </c>
      <c r="B135" s="42"/>
      <c r="C135" s="43"/>
      <c r="D135" s="43"/>
      <c r="E135" s="37" t="s">
        <v>1246</v>
      </c>
      <c r="F135" s="43"/>
      <c r="G135" s="43"/>
      <c r="H135" s="43"/>
      <c r="I135" s="43"/>
      <c r="J135" s="44"/>
    </row>
    <row r="136">
      <c r="A136" s="35" t="s">
        <v>119</v>
      </c>
      <c r="B136" s="35">
        <v>32</v>
      </c>
      <c r="C136" s="36" t="s">
        <v>1493</v>
      </c>
      <c r="D136" s="35" t="s">
        <v>121</v>
      </c>
      <c r="E136" s="37" t="s">
        <v>1494</v>
      </c>
      <c r="F136" s="38" t="s">
        <v>237</v>
      </c>
      <c r="G136" s="39">
        <v>62.020000000000003</v>
      </c>
      <c r="H136" s="40">
        <v>0</v>
      </c>
      <c r="I136" s="40">
        <f>ROUND(G136*H136,P4)</f>
        <v>0</v>
      </c>
      <c r="J136" s="35"/>
      <c r="O136" s="41">
        <f>I136*0.21</f>
        <v>0</v>
      </c>
      <c r="P136">
        <v>3</v>
      </c>
    </row>
    <row r="137">
      <c r="A137" s="35" t="s">
        <v>124</v>
      </c>
      <c r="B137" s="42"/>
      <c r="C137" s="43"/>
      <c r="D137" s="43"/>
      <c r="E137" s="37" t="s">
        <v>1484</v>
      </c>
      <c r="F137" s="43"/>
      <c r="G137" s="43"/>
      <c r="H137" s="43"/>
      <c r="I137" s="43"/>
      <c r="J137" s="44"/>
    </row>
    <row r="138">
      <c r="A138" s="35" t="s">
        <v>126</v>
      </c>
      <c r="B138" s="42"/>
      <c r="C138" s="43"/>
      <c r="D138" s="43"/>
      <c r="E138" s="45" t="s">
        <v>1485</v>
      </c>
      <c r="F138" s="43"/>
      <c r="G138" s="43"/>
      <c r="H138" s="43"/>
      <c r="I138" s="43"/>
      <c r="J138" s="44"/>
    </row>
    <row r="139" ht="29">
      <c r="A139" s="35" t="s">
        <v>128</v>
      </c>
      <c r="B139" s="42"/>
      <c r="C139" s="43"/>
      <c r="D139" s="43"/>
      <c r="E139" s="37" t="s">
        <v>1495</v>
      </c>
      <c r="F139" s="43"/>
      <c r="G139" s="43"/>
      <c r="H139" s="43"/>
      <c r="I139" s="43"/>
      <c r="J139" s="44"/>
    </row>
    <row r="140">
      <c r="A140" s="35" t="s">
        <v>119</v>
      </c>
      <c r="B140" s="35">
        <v>33</v>
      </c>
      <c r="C140" s="36" t="s">
        <v>1496</v>
      </c>
      <c r="D140" s="35" t="s">
        <v>121</v>
      </c>
      <c r="E140" s="37" t="s">
        <v>1497</v>
      </c>
      <c r="F140" s="38" t="s">
        <v>237</v>
      </c>
      <c r="G140" s="39">
        <v>2</v>
      </c>
      <c r="H140" s="40">
        <v>0</v>
      </c>
      <c r="I140" s="40">
        <f>ROUND(G140*H140,P4)</f>
        <v>0</v>
      </c>
      <c r="J140" s="35"/>
      <c r="O140" s="41">
        <f>I140*0.21</f>
        <v>0</v>
      </c>
      <c r="P140">
        <v>3</v>
      </c>
    </row>
    <row r="141">
      <c r="A141" s="35" t="s">
        <v>124</v>
      </c>
      <c r="B141" s="42"/>
      <c r="C141" s="43"/>
      <c r="D141" s="43"/>
      <c r="E141" s="37" t="s">
        <v>1488</v>
      </c>
      <c r="F141" s="43"/>
      <c r="G141" s="43"/>
      <c r="H141" s="43"/>
      <c r="I141" s="43"/>
      <c r="J141" s="44"/>
    </row>
    <row r="142">
      <c r="A142" s="35" t="s">
        <v>126</v>
      </c>
      <c r="B142" s="42"/>
      <c r="C142" s="43"/>
      <c r="D142" s="43"/>
      <c r="E142" s="45" t="s">
        <v>258</v>
      </c>
      <c r="F142" s="43"/>
      <c r="G142" s="43"/>
      <c r="H142" s="43"/>
      <c r="I142" s="43"/>
      <c r="J142" s="44"/>
    </row>
    <row r="143" ht="29">
      <c r="A143" s="35" t="s">
        <v>128</v>
      </c>
      <c r="B143" s="42"/>
      <c r="C143" s="43"/>
      <c r="D143" s="43"/>
      <c r="E143" s="37" t="s">
        <v>1495</v>
      </c>
      <c r="F143" s="43"/>
      <c r="G143" s="43"/>
      <c r="H143" s="43"/>
      <c r="I143" s="43"/>
      <c r="J143" s="44"/>
    </row>
    <row r="144">
      <c r="A144" s="35" t="s">
        <v>119</v>
      </c>
      <c r="B144" s="35">
        <v>34</v>
      </c>
      <c r="C144" s="36" t="s">
        <v>1498</v>
      </c>
      <c r="D144" s="35" t="s">
        <v>121</v>
      </c>
      <c r="E144" s="37" t="s">
        <v>1499</v>
      </c>
      <c r="F144" s="38" t="s">
        <v>237</v>
      </c>
      <c r="G144" s="39">
        <v>93.329999999999998</v>
      </c>
      <c r="H144" s="40">
        <v>0</v>
      </c>
      <c r="I144" s="40">
        <f>ROUND(G144*H144,P4)</f>
        <v>0</v>
      </c>
      <c r="J144" s="35"/>
      <c r="O144" s="41">
        <f>I144*0.21</f>
        <v>0</v>
      </c>
      <c r="P144">
        <v>3</v>
      </c>
    </row>
    <row r="145">
      <c r="A145" s="35" t="s">
        <v>124</v>
      </c>
      <c r="B145" s="42"/>
      <c r="C145" s="43"/>
      <c r="D145" s="43"/>
      <c r="E145" s="37" t="s">
        <v>1491</v>
      </c>
      <c r="F145" s="43"/>
      <c r="G145" s="43"/>
      <c r="H145" s="43"/>
      <c r="I145" s="43"/>
      <c r="J145" s="44"/>
    </row>
    <row r="146">
      <c r="A146" s="35" t="s">
        <v>126</v>
      </c>
      <c r="B146" s="42"/>
      <c r="C146" s="43"/>
      <c r="D146" s="43"/>
      <c r="E146" s="45" t="s">
        <v>1492</v>
      </c>
      <c r="F146" s="43"/>
      <c r="G146" s="43"/>
      <c r="H146" s="43"/>
      <c r="I146" s="43"/>
      <c r="J146" s="44"/>
    </row>
    <row r="147" ht="29">
      <c r="A147" s="35" t="s">
        <v>128</v>
      </c>
      <c r="B147" s="42"/>
      <c r="C147" s="43"/>
      <c r="D147" s="43"/>
      <c r="E147" s="37" t="s">
        <v>1495</v>
      </c>
      <c r="F147" s="43"/>
      <c r="G147" s="43"/>
      <c r="H147" s="43"/>
      <c r="I147" s="43"/>
      <c r="J147" s="44"/>
    </row>
    <row r="148">
      <c r="A148" s="29" t="s">
        <v>116</v>
      </c>
      <c r="B148" s="30"/>
      <c r="C148" s="31" t="s">
        <v>233</v>
      </c>
      <c r="D148" s="32"/>
      <c r="E148" s="29" t="s">
        <v>234</v>
      </c>
      <c r="F148" s="32"/>
      <c r="G148" s="32"/>
      <c r="H148" s="32"/>
      <c r="I148" s="33">
        <f>SUMIFS(I149:I152,A149:A152,"P")</f>
        <v>0</v>
      </c>
      <c r="J148" s="34"/>
    </row>
    <row r="149" ht="29">
      <c r="A149" s="35" t="s">
        <v>119</v>
      </c>
      <c r="B149" s="35">
        <v>35</v>
      </c>
      <c r="C149" s="36" t="s">
        <v>1500</v>
      </c>
      <c r="D149" s="35" t="s">
        <v>121</v>
      </c>
      <c r="E149" s="37" t="s">
        <v>1501</v>
      </c>
      <c r="F149" s="38" t="s">
        <v>1230</v>
      </c>
      <c r="G149" s="39">
        <v>82</v>
      </c>
      <c r="H149" s="40">
        <v>0</v>
      </c>
      <c r="I149" s="40">
        <f>ROUND(G149*H149,P4)</f>
        <v>0</v>
      </c>
      <c r="J149" s="35"/>
      <c r="O149" s="41">
        <f>I149*0.21</f>
        <v>0</v>
      </c>
      <c r="P149">
        <v>3</v>
      </c>
    </row>
    <row r="150" ht="58">
      <c r="A150" s="35" t="s">
        <v>124</v>
      </c>
      <c r="B150" s="42"/>
      <c r="C150" s="43"/>
      <c r="D150" s="43"/>
      <c r="E150" s="37" t="s">
        <v>1502</v>
      </c>
      <c r="F150" s="43"/>
      <c r="G150" s="43"/>
      <c r="H150" s="43"/>
      <c r="I150" s="43"/>
      <c r="J150" s="44"/>
    </row>
    <row r="151">
      <c r="A151" s="35" t="s">
        <v>126</v>
      </c>
      <c r="B151" s="42"/>
      <c r="C151" s="43"/>
      <c r="D151" s="43"/>
      <c r="E151" s="45" t="s">
        <v>1503</v>
      </c>
      <c r="F151" s="43"/>
      <c r="G151" s="43"/>
      <c r="H151" s="43"/>
      <c r="I151" s="43"/>
      <c r="J151" s="44"/>
    </row>
    <row r="152" ht="101.5">
      <c r="A152" s="35" t="s">
        <v>128</v>
      </c>
      <c r="B152" s="46"/>
      <c r="C152" s="47"/>
      <c r="D152" s="47"/>
      <c r="E152" s="37" t="s">
        <v>1334</v>
      </c>
      <c r="F152" s="47"/>
      <c r="G152" s="47"/>
      <c r="H152" s="47"/>
      <c r="I152" s="47"/>
      <c r="J15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51</v>
      </c>
      <c r="I3" s="23">
        <f>SUMIFS(I8:I132,A8:A132,"SD")</f>
        <v>0</v>
      </c>
      <c r="J3" s="17"/>
      <c r="O3">
        <v>0</v>
      </c>
      <c r="P3">
        <v>2</v>
      </c>
    </row>
    <row r="4">
      <c r="A4" s="3" t="s">
        <v>103</v>
      </c>
      <c r="B4" s="18" t="s">
        <v>104</v>
      </c>
      <c r="C4" s="19" t="s">
        <v>51</v>
      </c>
      <c r="D4" s="20"/>
      <c r="E4" s="21" t="s">
        <v>52</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1147</v>
      </c>
      <c r="D9" s="35" t="s">
        <v>121</v>
      </c>
      <c r="E9" s="37" t="s">
        <v>291</v>
      </c>
      <c r="F9" s="38" t="s">
        <v>212</v>
      </c>
      <c r="G9" s="39">
        <v>68.200000000000003</v>
      </c>
      <c r="H9" s="40">
        <v>0</v>
      </c>
      <c r="I9" s="40">
        <f>ROUND(G9*H9,P4)</f>
        <v>0</v>
      </c>
      <c r="J9" s="35"/>
      <c r="O9" s="41">
        <f>I9*0.21</f>
        <v>0</v>
      </c>
      <c r="P9">
        <v>3</v>
      </c>
    </row>
    <row r="10" ht="29">
      <c r="A10" s="35" t="s">
        <v>124</v>
      </c>
      <c r="B10" s="42"/>
      <c r="C10" s="43"/>
      <c r="D10" s="43"/>
      <c r="E10" s="37" t="s">
        <v>1148</v>
      </c>
      <c r="F10" s="43"/>
      <c r="G10" s="43"/>
      <c r="H10" s="43"/>
      <c r="I10" s="43"/>
      <c r="J10" s="44"/>
    </row>
    <row r="11">
      <c r="A11" s="35" t="s">
        <v>126</v>
      </c>
      <c r="B11" s="42"/>
      <c r="C11" s="43"/>
      <c r="D11" s="43"/>
      <c r="E11" s="45" t="s">
        <v>1504</v>
      </c>
      <c r="F11" s="43"/>
      <c r="G11" s="43"/>
      <c r="H11" s="43"/>
      <c r="I11" s="43"/>
      <c r="J11" s="44"/>
    </row>
    <row r="12" ht="29">
      <c r="A12" s="35" t="s">
        <v>128</v>
      </c>
      <c r="B12" s="42"/>
      <c r="C12" s="43"/>
      <c r="D12" s="43"/>
      <c r="E12" s="37" t="s">
        <v>295</v>
      </c>
      <c r="F12" s="43"/>
      <c r="G12" s="43"/>
      <c r="H12" s="43"/>
      <c r="I12" s="43"/>
      <c r="J12" s="44"/>
    </row>
    <row r="13">
      <c r="A13" s="35" t="s">
        <v>119</v>
      </c>
      <c r="B13" s="35">
        <v>2</v>
      </c>
      <c r="C13" s="36" t="s">
        <v>1398</v>
      </c>
      <c r="D13" s="35" t="s">
        <v>121</v>
      </c>
      <c r="E13" s="37" t="s">
        <v>1399</v>
      </c>
      <c r="F13" s="38" t="s">
        <v>133</v>
      </c>
      <c r="G13" s="39">
        <v>1</v>
      </c>
      <c r="H13" s="40">
        <v>0</v>
      </c>
      <c r="I13" s="40">
        <f>ROUND(G13*H13,P4)</f>
        <v>0</v>
      </c>
      <c r="J13" s="35"/>
      <c r="O13" s="41">
        <f>I13*0.21</f>
        <v>0</v>
      </c>
      <c r="P13">
        <v>3</v>
      </c>
    </row>
    <row r="14" ht="72.5">
      <c r="A14" s="35" t="s">
        <v>124</v>
      </c>
      <c r="B14" s="42"/>
      <c r="C14" s="43"/>
      <c r="D14" s="43"/>
      <c r="E14" s="37" t="s">
        <v>1400</v>
      </c>
      <c r="F14" s="43"/>
      <c r="G14" s="43"/>
      <c r="H14" s="43"/>
      <c r="I14" s="43"/>
      <c r="J14" s="44"/>
    </row>
    <row r="15">
      <c r="A15" s="35" t="s">
        <v>126</v>
      </c>
      <c r="B15" s="42"/>
      <c r="C15" s="43"/>
      <c r="D15" s="43"/>
      <c r="E15" s="45" t="s">
        <v>135</v>
      </c>
      <c r="F15" s="43"/>
      <c r="G15" s="43"/>
      <c r="H15" s="43"/>
      <c r="I15" s="43"/>
      <c r="J15" s="44"/>
    </row>
    <row r="16">
      <c r="A16" s="35" t="s">
        <v>128</v>
      </c>
      <c r="B16" s="42"/>
      <c r="C16" s="43"/>
      <c r="D16" s="43"/>
      <c r="E16" s="37" t="s">
        <v>1401</v>
      </c>
      <c r="F16" s="43"/>
      <c r="G16" s="43"/>
      <c r="H16" s="43"/>
      <c r="I16" s="43"/>
      <c r="J16" s="44"/>
    </row>
    <row r="17">
      <c r="A17" s="29" t="s">
        <v>116</v>
      </c>
      <c r="B17" s="30"/>
      <c r="C17" s="31" t="s">
        <v>190</v>
      </c>
      <c r="D17" s="32"/>
      <c r="E17" s="29" t="s">
        <v>191</v>
      </c>
      <c r="F17" s="32"/>
      <c r="G17" s="32"/>
      <c r="H17" s="32"/>
      <c r="I17" s="33">
        <f>SUMIFS(I18:I41,A18:A41,"P")</f>
        <v>0</v>
      </c>
      <c r="J17" s="34"/>
    </row>
    <row r="18">
      <c r="A18" s="35" t="s">
        <v>119</v>
      </c>
      <c r="B18" s="35">
        <v>3</v>
      </c>
      <c r="C18" s="36" t="s">
        <v>365</v>
      </c>
      <c r="D18" s="35" t="s">
        <v>121</v>
      </c>
      <c r="E18" s="37" t="s">
        <v>366</v>
      </c>
      <c r="F18" s="38" t="s">
        <v>212</v>
      </c>
      <c r="G18" s="39">
        <v>117.2</v>
      </c>
      <c r="H18" s="40">
        <v>0</v>
      </c>
      <c r="I18" s="40">
        <f>ROUND(G18*H18,P4)</f>
        <v>0</v>
      </c>
      <c r="J18" s="35"/>
      <c r="O18" s="41">
        <f>I18*0.21</f>
        <v>0</v>
      </c>
      <c r="P18">
        <v>3</v>
      </c>
    </row>
    <row r="19" ht="29">
      <c r="A19" s="35" t="s">
        <v>124</v>
      </c>
      <c r="B19" s="42"/>
      <c r="C19" s="43"/>
      <c r="D19" s="43"/>
      <c r="E19" s="37" t="s">
        <v>1402</v>
      </c>
      <c r="F19" s="43"/>
      <c r="G19" s="43"/>
      <c r="H19" s="43"/>
      <c r="I19" s="43"/>
      <c r="J19" s="44"/>
    </row>
    <row r="20">
      <c r="A20" s="35" t="s">
        <v>126</v>
      </c>
      <c r="B20" s="42"/>
      <c r="C20" s="43"/>
      <c r="D20" s="43"/>
      <c r="E20" s="45" t="s">
        <v>1505</v>
      </c>
      <c r="F20" s="43"/>
      <c r="G20" s="43"/>
      <c r="H20" s="43"/>
      <c r="I20" s="43"/>
      <c r="J20" s="44"/>
    </row>
    <row r="21" ht="377">
      <c r="A21" s="35" t="s">
        <v>128</v>
      </c>
      <c r="B21" s="42"/>
      <c r="C21" s="43"/>
      <c r="D21" s="43"/>
      <c r="E21" s="37" t="s">
        <v>1163</v>
      </c>
      <c r="F21" s="43"/>
      <c r="G21" s="43"/>
      <c r="H21" s="43"/>
      <c r="I21" s="43"/>
      <c r="J21" s="44"/>
    </row>
    <row r="22">
      <c r="A22" s="35" t="s">
        <v>119</v>
      </c>
      <c r="B22" s="35">
        <v>4</v>
      </c>
      <c r="C22" s="36" t="s">
        <v>1268</v>
      </c>
      <c r="D22" s="35" t="s">
        <v>121</v>
      </c>
      <c r="E22" s="37" t="s">
        <v>1269</v>
      </c>
      <c r="F22" s="38" t="s">
        <v>212</v>
      </c>
      <c r="G22" s="39">
        <v>117.2</v>
      </c>
      <c r="H22" s="40">
        <v>0</v>
      </c>
      <c r="I22" s="40">
        <f>ROUND(G22*H22,P4)</f>
        <v>0</v>
      </c>
      <c r="J22" s="35"/>
      <c r="O22" s="41">
        <f>I22*0.21</f>
        <v>0</v>
      </c>
      <c r="P22">
        <v>3</v>
      </c>
    </row>
    <row r="23">
      <c r="A23" s="35" t="s">
        <v>124</v>
      </c>
      <c r="B23" s="42"/>
      <c r="C23" s="43"/>
      <c r="D23" s="43"/>
      <c r="E23" s="37" t="s">
        <v>1270</v>
      </c>
      <c r="F23" s="43"/>
      <c r="G23" s="43"/>
      <c r="H23" s="43"/>
      <c r="I23" s="43"/>
      <c r="J23" s="44"/>
    </row>
    <row r="24">
      <c r="A24" s="35" t="s">
        <v>126</v>
      </c>
      <c r="B24" s="42"/>
      <c r="C24" s="43"/>
      <c r="D24" s="43"/>
      <c r="E24" s="45" t="s">
        <v>1505</v>
      </c>
      <c r="F24" s="43"/>
      <c r="G24" s="43"/>
      <c r="H24" s="43"/>
      <c r="I24" s="43"/>
      <c r="J24" s="44"/>
    </row>
    <row r="25">
      <c r="A25" s="35" t="s">
        <v>128</v>
      </c>
      <c r="B25" s="42"/>
      <c r="C25" s="43"/>
      <c r="D25" s="43"/>
      <c r="E25" s="37" t="s">
        <v>1272</v>
      </c>
      <c r="F25" s="43"/>
      <c r="G25" s="43"/>
      <c r="H25" s="43"/>
      <c r="I25" s="43"/>
      <c r="J25" s="44"/>
    </row>
    <row r="26">
      <c r="A26" s="35" t="s">
        <v>119</v>
      </c>
      <c r="B26" s="35">
        <v>5</v>
      </c>
      <c r="C26" s="36" t="s">
        <v>1167</v>
      </c>
      <c r="D26" s="35" t="s">
        <v>121</v>
      </c>
      <c r="E26" s="37" t="s">
        <v>1168</v>
      </c>
      <c r="F26" s="38" t="s">
        <v>212</v>
      </c>
      <c r="G26" s="39">
        <v>185.40000000000001</v>
      </c>
      <c r="H26" s="40">
        <v>0</v>
      </c>
      <c r="I26" s="40">
        <f>ROUND(G26*H26,P4)</f>
        <v>0</v>
      </c>
      <c r="J26" s="35"/>
      <c r="O26" s="41">
        <f>I26*0.21</f>
        <v>0</v>
      </c>
      <c r="P26">
        <v>3</v>
      </c>
    </row>
    <row r="27" ht="58">
      <c r="A27" s="35" t="s">
        <v>124</v>
      </c>
      <c r="B27" s="42"/>
      <c r="C27" s="43"/>
      <c r="D27" s="43"/>
      <c r="E27" s="37" t="s">
        <v>1506</v>
      </c>
      <c r="F27" s="43"/>
      <c r="G27" s="43"/>
      <c r="H27" s="43"/>
      <c r="I27" s="43"/>
      <c r="J27" s="44"/>
    </row>
    <row r="28">
      <c r="A28" s="35" t="s">
        <v>126</v>
      </c>
      <c r="B28" s="42"/>
      <c r="C28" s="43"/>
      <c r="D28" s="43"/>
      <c r="E28" s="45" t="s">
        <v>1507</v>
      </c>
      <c r="F28" s="43"/>
      <c r="G28" s="43"/>
      <c r="H28" s="43"/>
      <c r="I28" s="43"/>
      <c r="J28" s="44"/>
    </row>
    <row r="29" ht="391.5">
      <c r="A29" s="35" t="s">
        <v>128</v>
      </c>
      <c r="B29" s="42"/>
      <c r="C29" s="43"/>
      <c r="D29" s="43"/>
      <c r="E29" s="37" t="s">
        <v>1171</v>
      </c>
      <c r="F29" s="43"/>
      <c r="G29" s="43"/>
      <c r="H29" s="43"/>
      <c r="I29" s="43"/>
      <c r="J29" s="44"/>
    </row>
    <row r="30">
      <c r="A30" s="35" t="s">
        <v>119</v>
      </c>
      <c r="B30" s="35">
        <v>6</v>
      </c>
      <c r="C30" s="36" t="s">
        <v>384</v>
      </c>
      <c r="D30" s="35" t="s">
        <v>121</v>
      </c>
      <c r="E30" s="37" t="s">
        <v>385</v>
      </c>
      <c r="F30" s="38" t="s">
        <v>212</v>
      </c>
      <c r="G30" s="39">
        <v>185.40000000000001</v>
      </c>
      <c r="H30" s="40">
        <v>0</v>
      </c>
      <c r="I30" s="40">
        <f>ROUND(G30*H30,P4)</f>
        <v>0</v>
      </c>
      <c r="J30" s="35"/>
      <c r="O30" s="41">
        <f>I30*0.21</f>
        <v>0</v>
      </c>
      <c r="P30">
        <v>3</v>
      </c>
    </row>
    <row r="31" ht="29">
      <c r="A31" s="35" t="s">
        <v>124</v>
      </c>
      <c r="B31" s="42"/>
      <c r="C31" s="43"/>
      <c r="D31" s="43"/>
      <c r="E31" s="37" t="s">
        <v>1508</v>
      </c>
      <c r="F31" s="43"/>
      <c r="G31" s="43"/>
      <c r="H31" s="43"/>
      <c r="I31" s="43"/>
      <c r="J31" s="44"/>
    </row>
    <row r="32">
      <c r="A32" s="35" t="s">
        <v>126</v>
      </c>
      <c r="B32" s="42"/>
      <c r="C32" s="43"/>
      <c r="D32" s="43"/>
      <c r="E32" s="45" t="s">
        <v>1507</v>
      </c>
      <c r="F32" s="43"/>
      <c r="G32" s="43"/>
      <c r="H32" s="43"/>
      <c r="I32" s="43"/>
      <c r="J32" s="44"/>
    </row>
    <row r="33" ht="232">
      <c r="A33" s="35" t="s">
        <v>128</v>
      </c>
      <c r="B33" s="42"/>
      <c r="C33" s="43"/>
      <c r="D33" s="43"/>
      <c r="E33" s="37" t="s">
        <v>1174</v>
      </c>
      <c r="F33" s="43"/>
      <c r="G33" s="43"/>
      <c r="H33" s="43"/>
      <c r="I33" s="43"/>
      <c r="J33" s="44"/>
    </row>
    <row r="34">
      <c r="A34" s="35" t="s">
        <v>119</v>
      </c>
      <c r="B34" s="35">
        <v>7</v>
      </c>
      <c r="C34" s="36" t="s">
        <v>1175</v>
      </c>
      <c r="D34" s="35" t="s">
        <v>121</v>
      </c>
      <c r="E34" s="37" t="s">
        <v>1176</v>
      </c>
      <c r="F34" s="38" t="s">
        <v>212</v>
      </c>
      <c r="G34" s="39">
        <v>117.2</v>
      </c>
      <c r="H34" s="40">
        <v>0</v>
      </c>
      <c r="I34" s="40">
        <f>ROUND(G34*H34,P4)</f>
        <v>0</v>
      </c>
      <c r="J34" s="35"/>
      <c r="O34" s="41">
        <f>I34*0.21</f>
        <v>0</v>
      </c>
      <c r="P34">
        <v>3</v>
      </c>
    </row>
    <row r="35" ht="145">
      <c r="A35" s="35" t="s">
        <v>124</v>
      </c>
      <c r="B35" s="42"/>
      <c r="C35" s="43"/>
      <c r="D35" s="43"/>
      <c r="E35" s="37" t="s">
        <v>1407</v>
      </c>
      <c r="F35" s="43"/>
      <c r="G35" s="43"/>
      <c r="H35" s="43"/>
      <c r="I35" s="43"/>
      <c r="J35" s="44"/>
    </row>
    <row r="36">
      <c r="A36" s="35" t="s">
        <v>126</v>
      </c>
      <c r="B36" s="42"/>
      <c r="C36" s="43"/>
      <c r="D36" s="43"/>
      <c r="E36" s="45" t="s">
        <v>1505</v>
      </c>
      <c r="F36" s="43"/>
      <c r="G36" s="43"/>
      <c r="H36" s="43"/>
      <c r="I36" s="43"/>
      <c r="J36" s="44"/>
    </row>
    <row r="37" ht="304.5">
      <c r="A37" s="35" t="s">
        <v>128</v>
      </c>
      <c r="B37" s="42"/>
      <c r="C37" s="43"/>
      <c r="D37" s="43"/>
      <c r="E37" s="37" t="s">
        <v>1178</v>
      </c>
      <c r="F37" s="43"/>
      <c r="G37" s="43"/>
      <c r="H37" s="43"/>
      <c r="I37" s="43"/>
      <c r="J37" s="44"/>
    </row>
    <row r="38">
      <c r="A38" s="35" t="s">
        <v>119</v>
      </c>
      <c r="B38" s="35">
        <v>8</v>
      </c>
      <c r="C38" s="36" t="s">
        <v>407</v>
      </c>
      <c r="D38" s="35" t="s">
        <v>121</v>
      </c>
      <c r="E38" s="37" t="s">
        <v>408</v>
      </c>
      <c r="F38" s="38" t="s">
        <v>212</v>
      </c>
      <c r="G38" s="39">
        <v>51.200000000000003</v>
      </c>
      <c r="H38" s="40">
        <v>0</v>
      </c>
      <c r="I38" s="40">
        <f>ROUND(G38*H38,P4)</f>
        <v>0</v>
      </c>
      <c r="J38" s="35"/>
      <c r="O38" s="41">
        <f>I38*0.21</f>
        <v>0</v>
      </c>
      <c r="P38">
        <v>3</v>
      </c>
    </row>
    <row r="39" ht="130.5">
      <c r="A39" s="35" t="s">
        <v>124</v>
      </c>
      <c r="B39" s="42"/>
      <c r="C39" s="43"/>
      <c r="D39" s="43"/>
      <c r="E39" s="37" t="s">
        <v>1408</v>
      </c>
      <c r="F39" s="43"/>
      <c r="G39" s="43"/>
      <c r="H39" s="43"/>
      <c r="I39" s="43"/>
      <c r="J39" s="44"/>
    </row>
    <row r="40">
      <c r="A40" s="35" t="s">
        <v>126</v>
      </c>
      <c r="B40" s="42"/>
      <c r="C40" s="43"/>
      <c r="D40" s="43"/>
      <c r="E40" s="45" t="s">
        <v>1509</v>
      </c>
      <c r="F40" s="43"/>
      <c r="G40" s="43"/>
      <c r="H40" s="43"/>
      <c r="I40" s="43"/>
      <c r="J40" s="44"/>
    </row>
    <row r="41" ht="391.5">
      <c r="A41" s="35" t="s">
        <v>128</v>
      </c>
      <c r="B41" s="42"/>
      <c r="C41" s="43"/>
      <c r="D41" s="43"/>
      <c r="E41" s="37" t="s">
        <v>1181</v>
      </c>
      <c r="F41" s="43"/>
      <c r="G41" s="43"/>
      <c r="H41" s="43"/>
      <c r="I41" s="43"/>
      <c r="J41" s="44"/>
    </row>
    <row r="42">
      <c r="A42" s="29" t="s">
        <v>116</v>
      </c>
      <c r="B42" s="30"/>
      <c r="C42" s="31" t="s">
        <v>449</v>
      </c>
      <c r="D42" s="32"/>
      <c r="E42" s="29" t="s">
        <v>450</v>
      </c>
      <c r="F42" s="32"/>
      <c r="G42" s="32"/>
      <c r="H42" s="32"/>
      <c r="I42" s="33">
        <f>SUMIFS(I43:I46,A43:A46,"P")</f>
        <v>0</v>
      </c>
      <c r="J42" s="34"/>
    </row>
    <row r="43">
      <c r="A43" s="35" t="s">
        <v>119</v>
      </c>
      <c r="B43" s="35">
        <v>9</v>
      </c>
      <c r="C43" s="36" t="s">
        <v>462</v>
      </c>
      <c r="D43" s="35" t="s">
        <v>121</v>
      </c>
      <c r="E43" s="37" t="s">
        <v>463</v>
      </c>
      <c r="F43" s="38" t="s">
        <v>212</v>
      </c>
      <c r="G43" s="39">
        <v>17.100000000000001</v>
      </c>
      <c r="H43" s="40">
        <v>0</v>
      </c>
      <c r="I43" s="40">
        <f>ROUND(G43*H43,P4)</f>
        <v>0</v>
      </c>
      <c r="J43" s="35"/>
      <c r="O43" s="41">
        <f>I43*0.21</f>
        <v>0</v>
      </c>
      <c r="P43">
        <v>3</v>
      </c>
    </row>
    <row r="44">
      <c r="A44" s="35" t="s">
        <v>124</v>
      </c>
      <c r="B44" s="42"/>
      <c r="C44" s="43"/>
      <c r="D44" s="43"/>
      <c r="E44" s="37" t="s">
        <v>1182</v>
      </c>
      <c r="F44" s="43"/>
      <c r="G44" s="43"/>
      <c r="H44" s="43"/>
      <c r="I44" s="43"/>
      <c r="J44" s="44"/>
    </row>
    <row r="45">
      <c r="A45" s="35" t="s">
        <v>126</v>
      </c>
      <c r="B45" s="42"/>
      <c r="C45" s="43"/>
      <c r="D45" s="43"/>
      <c r="E45" s="45" t="s">
        <v>1510</v>
      </c>
      <c r="F45" s="43"/>
      <c r="G45" s="43"/>
      <c r="H45" s="43"/>
      <c r="I45" s="43"/>
      <c r="J45" s="44"/>
    </row>
    <row r="46" ht="58">
      <c r="A46" s="35" t="s">
        <v>128</v>
      </c>
      <c r="B46" s="42"/>
      <c r="C46" s="43"/>
      <c r="D46" s="43"/>
      <c r="E46" s="37" t="s">
        <v>1184</v>
      </c>
      <c r="F46" s="43"/>
      <c r="G46" s="43"/>
      <c r="H46" s="43"/>
      <c r="I46" s="43"/>
      <c r="J46" s="44"/>
    </row>
    <row r="47">
      <c r="A47" s="29" t="s">
        <v>116</v>
      </c>
      <c r="B47" s="30"/>
      <c r="C47" s="31" t="s">
        <v>550</v>
      </c>
      <c r="D47" s="32"/>
      <c r="E47" s="29" t="s">
        <v>551</v>
      </c>
      <c r="F47" s="32"/>
      <c r="G47" s="32"/>
      <c r="H47" s="32"/>
      <c r="I47" s="33">
        <f>SUMIFS(I48:I127,A48:A127,"P")</f>
        <v>0</v>
      </c>
      <c r="J47" s="34"/>
    </row>
    <row r="48">
      <c r="A48" s="35" t="s">
        <v>119</v>
      </c>
      <c r="B48" s="35">
        <v>10</v>
      </c>
      <c r="C48" s="36" t="s">
        <v>1421</v>
      </c>
      <c r="D48" s="35" t="s">
        <v>121</v>
      </c>
      <c r="E48" s="37" t="s">
        <v>1422</v>
      </c>
      <c r="F48" s="38" t="s">
        <v>237</v>
      </c>
      <c r="G48" s="39">
        <v>1</v>
      </c>
      <c r="H48" s="40">
        <v>0</v>
      </c>
      <c r="I48" s="40">
        <f>ROUND(G48*H48,P4)</f>
        <v>0</v>
      </c>
      <c r="J48" s="35"/>
      <c r="O48" s="41">
        <f>I48*0.21</f>
        <v>0</v>
      </c>
      <c r="P48">
        <v>3</v>
      </c>
    </row>
    <row r="49">
      <c r="A49" s="35" t="s">
        <v>124</v>
      </c>
      <c r="B49" s="42"/>
      <c r="C49" s="43"/>
      <c r="D49" s="43"/>
      <c r="E49" s="37" t="s">
        <v>1511</v>
      </c>
      <c r="F49" s="43"/>
      <c r="G49" s="43"/>
      <c r="H49" s="43"/>
      <c r="I49" s="43"/>
      <c r="J49" s="44"/>
    </row>
    <row r="50">
      <c r="A50" s="35" t="s">
        <v>126</v>
      </c>
      <c r="B50" s="42"/>
      <c r="C50" s="43"/>
      <c r="D50" s="43"/>
      <c r="E50" s="45" t="s">
        <v>135</v>
      </c>
      <c r="F50" s="43"/>
      <c r="G50" s="43"/>
      <c r="H50" s="43"/>
      <c r="I50" s="43"/>
      <c r="J50" s="44"/>
    </row>
    <row r="51" ht="319">
      <c r="A51" s="35" t="s">
        <v>128</v>
      </c>
      <c r="B51" s="42"/>
      <c r="C51" s="43"/>
      <c r="D51" s="43"/>
      <c r="E51" s="37" t="s">
        <v>1420</v>
      </c>
      <c r="F51" s="43"/>
      <c r="G51" s="43"/>
      <c r="H51" s="43"/>
      <c r="I51" s="43"/>
      <c r="J51" s="44"/>
    </row>
    <row r="52">
      <c r="A52" s="35" t="s">
        <v>119</v>
      </c>
      <c r="B52" s="35">
        <v>11</v>
      </c>
      <c r="C52" s="36" t="s">
        <v>1433</v>
      </c>
      <c r="D52" s="35" t="s">
        <v>121</v>
      </c>
      <c r="E52" s="37" t="s">
        <v>1434</v>
      </c>
      <c r="F52" s="38" t="s">
        <v>237</v>
      </c>
      <c r="G52" s="39">
        <v>1.1000000000000001</v>
      </c>
      <c r="H52" s="40">
        <v>0</v>
      </c>
      <c r="I52" s="40">
        <f>ROUND(G52*H52,P4)</f>
        <v>0</v>
      </c>
      <c r="J52" s="35"/>
      <c r="O52" s="41">
        <f>I52*0.21</f>
        <v>0</v>
      </c>
      <c r="P52">
        <v>3</v>
      </c>
    </row>
    <row r="53">
      <c r="A53" s="35" t="s">
        <v>124</v>
      </c>
      <c r="B53" s="42"/>
      <c r="C53" s="43"/>
      <c r="D53" s="43"/>
      <c r="E53" s="37" t="s">
        <v>1435</v>
      </c>
      <c r="F53" s="43"/>
      <c r="G53" s="43"/>
      <c r="H53" s="43"/>
      <c r="I53" s="43"/>
      <c r="J53" s="44"/>
    </row>
    <row r="54">
      <c r="A54" s="35" t="s">
        <v>126</v>
      </c>
      <c r="B54" s="42"/>
      <c r="C54" s="43"/>
      <c r="D54" s="43"/>
      <c r="E54" s="45" t="s">
        <v>1512</v>
      </c>
      <c r="F54" s="43"/>
      <c r="G54" s="43"/>
      <c r="H54" s="43"/>
      <c r="I54" s="43"/>
      <c r="J54" s="44"/>
    </row>
    <row r="55" ht="319">
      <c r="A55" s="35" t="s">
        <v>128</v>
      </c>
      <c r="B55" s="42"/>
      <c r="C55" s="43"/>
      <c r="D55" s="43"/>
      <c r="E55" s="37" t="s">
        <v>1420</v>
      </c>
      <c r="F55" s="43"/>
      <c r="G55" s="43"/>
      <c r="H55" s="43"/>
      <c r="I55" s="43"/>
      <c r="J55" s="44"/>
    </row>
    <row r="56">
      <c r="A56" s="35" t="s">
        <v>119</v>
      </c>
      <c r="B56" s="35">
        <v>12</v>
      </c>
      <c r="C56" s="36" t="s">
        <v>1513</v>
      </c>
      <c r="D56" s="35" t="s">
        <v>121</v>
      </c>
      <c r="E56" s="37" t="s">
        <v>1514</v>
      </c>
      <c r="F56" s="38" t="s">
        <v>237</v>
      </c>
      <c r="G56" s="39">
        <v>2.4199999999999999</v>
      </c>
      <c r="H56" s="40">
        <v>0</v>
      </c>
      <c r="I56" s="40">
        <f>ROUND(G56*H56,P4)</f>
        <v>0</v>
      </c>
      <c r="J56" s="35"/>
      <c r="O56" s="41">
        <f>I56*0.21</f>
        <v>0</v>
      </c>
      <c r="P56">
        <v>3</v>
      </c>
    </row>
    <row r="57">
      <c r="A57" s="35" t="s">
        <v>124</v>
      </c>
      <c r="B57" s="42"/>
      <c r="C57" s="43"/>
      <c r="D57" s="43"/>
      <c r="E57" s="37" t="s">
        <v>1515</v>
      </c>
      <c r="F57" s="43"/>
      <c r="G57" s="43"/>
      <c r="H57" s="43"/>
      <c r="I57" s="43"/>
      <c r="J57" s="44"/>
    </row>
    <row r="58">
      <c r="A58" s="35" t="s">
        <v>126</v>
      </c>
      <c r="B58" s="42"/>
      <c r="C58" s="43"/>
      <c r="D58" s="43"/>
      <c r="E58" s="45" t="s">
        <v>1516</v>
      </c>
      <c r="F58" s="43"/>
      <c r="G58" s="43"/>
      <c r="H58" s="43"/>
      <c r="I58" s="43"/>
      <c r="J58" s="44"/>
    </row>
    <row r="59" ht="319">
      <c r="A59" s="35" t="s">
        <v>128</v>
      </c>
      <c r="B59" s="42"/>
      <c r="C59" s="43"/>
      <c r="D59" s="43"/>
      <c r="E59" s="37" t="s">
        <v>1420</v>
      </c>
      <c r="F59" s="43"/>
      <c r="G59" s="43"/>
      <c r="H59" s="43"/>
      <c r="I59" s="43"/>
      <c r="J59" s="44"/>
    </row>
    <row r="60" ht="29">
      <c r="A60" s="35" t="s">
        <v>119</v>
      </c>
      <c r="B60" s="35">
        <v>13</v>
      </c>
      <c r="C60" s="36" t="s">
        <v>1517</v>
      </c>
      <c r="D60" s="35" t="s">
        <v>121</v>
      </c>
      <c r="E60" s="37" t="s">
        <v>1518</v>
      </c>
      <c r="F60" s="38" t="s">
        <v>237</v>
      </c>
      <c r="G60" s="39">
        <v>151.66999999999999</v>
      </c>
      <c r="H60" s="40">
        <v>0</v>
      </c>
      <c r="I60" s="40">
        <f>ROUND(G60*H60,P4)</f>
        <v>0</v>
      </c>
      <c r="J60" s="35"/>
      <c r="O60" s="41">
        <f>I60*0.21</f>
        <v>0</v>
      </c>
      <c r="P60">
        <v>3</v>
      </c>
    </row>
    <row r="61">
      <c r="A61" s="35" t="s">
        <v>124</v>
      </c>
      <c r="B61" s="42"/>
      <c r="C61" s="43"/>
      <c r="D61" s="43"/>
      <c r="E61" s="37" t="s">
        <v>1519</v>
      </c>
      <c r="F61" s="43"/>
      <c r="G61" s="43"/>
      <c r="H61" s="43"/>
      <c r="I61" s="43"/>
      <c r="J61" s="44"/>
    </row>
    <row r="62">
      <c r="A62" s="35" t="s">
        <v>126</v>
      </c>
      <c r="B62" s="42"/>
      <c r="C62" s="43"/>
      <c r="D62" s="43"/>
      <c r="E62" s="45" t="s">
        <v>1520</v>
      </c>
      <c r="F62" s="43"/>
      <c r="G62" s="43"/>
      <c r="H62" s="43"/>
      <c r="I62" s="43"/>
      <c r="J62" s="44"/>
    </row>
    <row r="63" ht="319">
      <c r="A63" s="35" t="s">
        <v>128</v>
      </c>
      <c r="B63" s="42"/>
      <c r="C63" s="43"/>
      <c r="D63" s="43"/>
      <c r="E63" s="37" t="s">
        <v>1420</v>
      </c>
      <c r="F63" s="43"/>
      <c r="G63" s="43"/>
      <c r="H63" s="43"/>
      <c r="I63" s="43"/>
      <c r="J63" s="44"/>
    </row>
    <row r="64">
      <c r="A64" s="35" t="s">
        <v>119</v>
      </c>
      <c r="B64" s="35">
        <v>14</v>
      </c>
      <c r="C64" s="36" t="s">
        <v>1441</v>
      </c>
      <c r="D64" s="35" t="s">
        <v>121</v>
      </c>
      <c r="E64" s="37" t="s">
        <v>1442</v>
      </c>
      <c r="F64" s="38" t="s">
        <v>206</v>
      </c>
      <c r="G64" s="39">
        <v>2</v>
      </c>
      <c r="H64" s="40">
        <v>0</v>
      </c>
      <c r="I64" s="40">
        <f>ROUND(G64*H64,P4)</f>
        <v>0</v>
      </c>
      <c r="J64" s="35"/>
      <c r="O64" s="41">
        <f>I64*0.21</f>
        <v>0</v>
      </c>
      <c r="P64">
        <v>3</v>
      </c>
    </row>
    <row r="65" ht="29">
      <c r="A65" s="35" t="s">
        <v>124</v>
      </c>
      <c r="B65" s="42"/>
      <c r="C65" s="43"/>
      <c r="D65" s="43"/>
      <c r="E65" s="37" t="s">
        <v>1443</v>
      </c>
      <c r="F65" s="43"/>
      <c r="G65" s="43"/>
      <c r="H65" s="43"/>
      <c r="I65" s="43"/>
      <c r="J65" s="44"/>
    </row>
    <row r="66">
      <c r="A66" s="35" t="s">
        <v>126</v>
      </c>
      <c r="B66" s="42"/>
      <c r="C66" s="43"/>
      <c r="D66" s="43"/>
      <c r="E66" s="45" t="s">
        <v>258</v>
      </c>
      <c r="F66" s="43"/>
      <c r="G66" s="43"/>
      <c r="H66" s="43"/>
      <c r="I66" s="43"/>
      <c r="J66" s="44"/>
    </row>
    <row r="67" ht="43.5">
      <c r="A67" s="35" t="s">
        <v>128</v>
      </c>
      <c r="B67" s="42"/>
      <c r="C67" s="43"/>
      <c r="D67" s="43"/>
      <c r="E67" s="37" t="s">
        <v>1444</v>
      </c>
      <c r="F67" s="43"/>
      <c r="G67" s="43"/>
      <c r="H67" s="43"/>
      <c r="I67" s="43"/>
      <c r="J67" s="44"/>
    </row>
    <row r="68">
      <c r="A68" s="35" t="s">
        <v>119</v>
      </c>
      <c r="B68" s="35">
        <v>15</v>
      </c>
      <c r="C68" s="36" t="s">
        <v>1445</v>
      </c>
      <c r="D68" s="35" t="s">
        <v>121</v>
      </c>
      <c r="E68" s="37" t="s">
        <v>1446</v>
      </c>
      <c r="F68" s="38" t="s">
        <v>206</v>
      </c>
      <c r="G68" s="39">
        <v>3</v>
      </c>
      <c r="H68" s="40">
        <v>0</v>
      </c>
      <c r="I68" s="40">
        <f>ROUND(G68*H68,P4)</f>
        <v>0</v>
      </c>
      <c r="J68" s="35"/>
      <c r="O68" s="41">
        <f>I68*0.21</f>
        <v>0</v>
      </c>
      <c r="P68">
        <v>3</v>
      </c>
    </row>
    <row r="69" ht="29">
      <c r="A69" s="35" t="s">
        <v>124</v>
      </c>
      <c r="B69" s="42"/>
      <c r="C69" s="43"/>
      <c r="D69" s="43"/>
      <c r="E69" s="37" t="s">
        <v>1447</v>
      </c>
      <c r="F69" s="43"/>
      <c r="G69" s="43"/>
      <c r="H69" s="43"/>
      <c r="I69" s="43"/>
      <c r="J69" s="44"/>
    </row>
    <row r="70">
      <c r="A70" s="35" t="s">
        <v>126</v>
      </c>
      <c r="B70" s="42"/>
      <c r="C70" s="43"/>
      <c r="D70" s="43"/>
      <c r="E70" s="45" t="s">
        <v>239</v>
      </c>
      <c r="F70" s="43"/>
      <c r="G70" s="43"/>
      <c r="H70" s="43"/>
      <c r="I70" s="43"/>
      <c r="J70" s="44"/>
    </row>
    <row r="71" ht="43.5">
      <c r="A71" s="35" t="s">
        <v>128</v>
      </c>
      <c r="B71" s="42"/>
      <c r="C71" s="43"/>
      <c r="D71" s="43"/>
      <c r="E71" s="37" t="s">
        <v>1444</v>
      </c>
      <c r="F71" s="43"/>
      <c r="G71" s="43"/>
      <c r="H71" s="43"/>
      <c r="I71" s="43"/>
      <c r="J71" s="44"/>
    </row>
    <row r="72">
      <c r="A72" s="35" t="s">
        <v>119</v>
      </c>
      <c r="B72" s="35">
        <v>16</v>
      </c>
      <c r="C72" s="36" t="s">
        <v>1521</v>
      </c>
      <c r="D72" s="35" t="s">
        <v>121</v>
      </c>
      <c r="E72" s="37" t="s">
        <v>1522</v>
      </c>
      <c r="F72" s="38" t="s">
        <v>206</v>
      </c>
      <c r="G72" s="39">
        <v>2</v>
      </c>
      <c r="H72" s="40">
        <v>0</v>
      </c>
      <c r="I72" s="40">
        <f>ROUND(G72*H72,P4)</f>
        <v>0</v>
      </c>
      <c r="J72" s="35"/>
      <c r="O72" s="41">
        <f>I72*0.21</f>
        <v>0</v>
      </c>
      <c r="P72">
        <v>3</v>
      </c>
    </row>
    <row r="73" ht="29">
      <c r="A73" s="35" t="s">
        <v>124</v>
      </c>
      <c r="B73" s="42"/>
      <c r="C73" s="43"/>
      <c r="D73" s="43"/>
      <c r="E73" s="37" t="s">
        <v>1523</v>
      </c>
      <c r="F73" s="43"/>
      <c r="G73" s="43"/>
      <c r="H73" s="43"/>
      <c r="I73" s="43"/>
      <c r="J73" s="44"/>
    </row>
    <row r="74">
      <c r="A74" s="35" t="s">
        <v>126</v>
      </c>
      <c r="B74" s="42"/>
      <c r="C74" s="43"/>
      <c r="D74" s="43"/>
      <c r="E74" s="45" t="s">
        <v>258</v>
      </c>
      <c r="F74" s="43"/>
      <c r="G74" s="43"/>
      <c r="H74" s="43"/>
      <c r="I74" s="43"/>
      <c r="J74" s="44"/>
    </row>
    <row r="75" ht="43.5">
      <c r="A75" s="35" t="s">
        <v>128</v>
      </c>
      <c r="B75" s="42"/>
      <c r="C75" s="43"/>
      <c r="D75" s="43"/>
      <c r="E75" s="37" t="s">
        <v>1444</v>
      </c>
      <c r="F75" s="43"/>
      <c r="G75" s="43"/>
      <c r="H75" s="43"/>
      <c r="I75" s="43"/>
      <c r="J75" s="44"/>
    </row>
    <row r="76">
      <c r="A76" s="35" t="s">
        <v>119</v>
      </c>
      <c r="B76" s="35">
        <v>17</v>
      </c>
      <c r="C76" s="36" t="s">
        <v>1451</v>
      </c>
      <c r="D76" s="35" t="s">
        <v>121</v>
      </c>
      <c r="E76" s="37" t="s">
        <v>1452</v>
      </c>
      <c r="F76" s="38" t="s">
        <v>206</v>
      </c>
      <c r="G76" s="39">
        <v>1</v>
      </c>
      <c r="H76" s="40">
        <v>0</v>
      </c>
      <c r="I76" s="40">
        <f>ROUND(G76*H76,P4)</f>
        <v>0</v>
      </c>
      <c r="J76" s="35"/>
      <c r="O76" s="41">
        <f>I76*0.21</f>
        <v>0</v>
      </c>
      <c r="P76">
        <v>3</v>
      </c>
    </row>
    <row r="77" ht="29">
      <c r="A77" s="35" t="s">
        <v>124</v>
      </c>
      <c r="B77" s="42"/>
      <c r="C77" s="43"/>
      <c r="D77" s="43"/>
      <c r="E77" s="37" t="s">
        <v>1453</v>
      </c>
      <c r="F77" s="43"/>
      <c r="G77" s="43"/>
      <c r="H77" s="43"/>
      <c r="I77" s="43"/>
      <c r="J77" s="44"/>
    </row>
    <row r="78">
      <c r="A78" s="35" t="s">
        <v>126</v>
      </c>
      <c r="B78" s="42"/>
      <c r="C78" s="43"/>
      <c r="D78" s="43"/>
      <c r="E78" s="45" t="s">
        <v>135</v>
      </c>
      <c r="F78" s="43"/>
      <c r="G78" s="43"/>
      <c r="H78" s="43"/>
      <c r="I78" s="43"/>
      <c r="J78" s="44"/>
    </row>
    <row r="79" ht="43.5">
      <c r="A79" s="35" t="s">
        <v>128</v>
      </c>
      <c r="B79" s="42"/>
      <c r="C79" s="43"/>
      <c r="D79" s="43"/>
      <c r="E79" s="37" t="s">
        <v>1444</v>
      </c>
      <c r="F79" s="43"/>
      <c r="G79" s="43"/>
      <c r="H79" s="43"/>
      <c r="I79" s="43"/>
      <c r="J79" s="44"/>
    </row>
    <row r="80">
      <c r="A80" s="35" t="s">
        <v>119</v>
      </c>
      <c r="B80" s="35">
        <v>18</v>
      </c>
      <c r="C80" s="36" t="s">
        <v>1524</v>
      </c>
      <c r="D80" s="35" t="s">
        <v>121</v>
      </c>
      <c r="E80" s="37" t="s">
        <v>1525</v>
      </c>
      <c r="F80" s="38" t="s">
        <v>206</v>
      </c>
      <c r="G80" s="39">
        <v>2</v>
      </c>
      <c r="H80" s="40">
        <v>0</v>
      </c>
      <c r="I80" s="40">
        <f>ROUND(G80*H80,P4)</f>
        <v>0</v>
      </c>
      <c r="J80" s="35"/>
      <c r="O80" s="41">
        <f>I80*0.21</f>
        <v>0</v>
      </c>
      <c r="P80">
        <v>3</v>
      </c>
    </row>
    <row r="81" ht="29">
      <c r="A81" s="35" t="s">
        <v>124</v>
      </c>
      <c r="B81" s="42"/>
      <c r="C81" s="43"/>
      <c r="D81" s="43"/>
      <c r="E81" s="37" t="s">
        <v>1526</v>
      </c>
      <c r="F81" s="43"/>
      <c r="G81" s="43"/>
      <c r="H81" s="43"/>
      <c r="I81" s="43"/>
      <c r="J81" s="44"/>
    </row>
    <row r="82">
      <c r="A82" s="35" t="s">
        <v>126</v>
      </c>
      <c r="B82" s="42"/>
      <c r="C82" s="43"/>
      <c r="D82" s="43"/>
      <c r="E82" s="45" t="s">
        <v>258</v>
      </c>
      <c r="F82" s="43"/>
      <c r="G82" s="43"/>
      <c r="H82" s="43"/>
      <c r="I82" s="43"/>
      <c r="J82" s="44"/>
    </row>
    <row r="83" ht="43.5">
      <c r="A83" s="35" t="s">
        <v>128</v>
      </c>
      <c r="B83" s="42"/>
      <c r="C83" s="43"/>
      <c r="D83" s="43"/>
      <c r="E83" s="37" t="s">
        <v>1444</v>
      </c>
      <c r="F83" s="43"/>
      <c r="G83" s="43"/>
      <c r="H83" s="43"/>
      <c r="I83" s="43"/>
      <c r="J83" s="44"/>
    </row>
    <row r="84">
      <c r="A84" s="35" t="s">
        <v>119</v>
      </c>
      <c r="B84" s="35">
        <v>19</v>
      </c>
      <c r="C84" s="36" t="s">
        <v>1457</v>
      </c>
      <c r="D84" s="35" t="s">
        <v>121</v>
      </c>
      <c r="E84" s="37" t="s">
        <v>1458</v>
      </c>
      <c r="F84" s="38" t="s">
        <v>206</v>
      </c>
      <c r="G84" s="39">
        <v>2</v>
      </c>
      <c r="H84" s="40">
        <v>0</v>
      </c>
      <c r="I84" s="40">
        <f>ROUND(G84*H84,P4)</f>
        <v>0</v>
      </c>
      <c r="J84" s="35"/>
      <c r="O84" s="41">
        <f>I84*0.21</f>
        <v>0</v>
      </c>
      <c r="P84">
        <v>3</v>
      </c>
    </row>
    <row r="85" ht="29">
      <c r="A85" s="35" t="s">
        <v>124</v>
      </c>
      <c r="B85" s="42"/>
      <c r="C85" s="43"/>
      <c r="D85" s="43"/>
      <c r="E85" s="37" t="s">
        <v>1527</v>
      </c>
      <c r="F85" s="43"/>
      <c r="G85" s="43"/>
      <c r="H85" s="43"/>
      <c r="I85" s="43"/>
      <c r="J85" s="44"/>
    </row>
    <row r="86">
      <c r="A86" s="35" t="s">
        <v>126</v>
      </c>
      <c r="B86" s="42"/>
      <c r="C86" s="43"/>
      <c r="D86" s="43"/>
      <c r="E86" s="45" t="s">
        <v>258</v>
      </c>
      <c r="F86" s="43"/>
      <c r="G86" s="43"/>
      <c r="H86" s="43"/>
      <c r="I86" s="43"/>
      <c r="J86" s="44"/>
    </row>
    <row r="87" ht="43.5">
      <c r="A87" s="35" t="s">
        <v>128</v>
      </c>
      <c r="B87" s="42"/>
      <c r="C87" s="43"/>
      <c r="D87" s="43"/>
      <c r="E87" s="37" t="s">
        <v>1444</v>
      </c>
      <c r="F87" s="43"/>
      <c r="G87" s="43"/>
      <c r="H87" s="43"/>
      <c r="I87" s="43"/>
      <c r="J87" s="44"/>
    </row>
    <row r="88">
      <c r="A88" s="35" t="s">
        <v>119</v>
      </c>
      <c r="B88" s="35">
        <v>20</v>
      </c>
      <c r="C88" s="36" t="s">
        <v>1460</v>
      </c>
      <c r="D88" s="35" t="s">
        <v>121</v>
      </c>
      <c r="E88" s="37" t="s">
        <v>1461</v>
      </c>
      <c r="F88" s="38" t="s">
        <v>206</v>
      </c>
      <c r="G88" s="39">
        <v>11</v>
      </c>
      <c r="H88" s="40">
        <v>0</v>
      </c>
      <c r="I88" s="40">
        <f>ROUND(G88*H88,P4)</f>
        <v>0</v>
      </c>
      <c r="J88" s="35"/>
      <c r="O88" s="41">
        <f>I88*0.21</f>
        <v>0</v>
      </c>
      <c r="P88">
        <v>3</v>
      </c>
    </row>
    <row r="89" ht="58">
      <c r="A89" s="35" t="s">
        <v>124</v>
      </c>
      <c r="B89" s="42"/>
      <c r="C89" s="43"/>
      <c r="D89" s="43"/>
      <c r="E89" s="37" t="s">
        <v>1528</v>
      </c>
      <c r="F89" s="43"/>
      <c r="G89" s="43"/>
      <c r="H89" s="43"/>
      <c r="I89" s="43"/>
      <c r="J89" s="44"/>
    </row>
    <row r="90">
      <c r="A90" s="35" t="s">
        <v>126</v>
      </c>
      <c r="B90" s="42"/>
      <c r="C90" s="43"/>
      <c r="D90" s="43"/>
      <c r="E90" s="45" t="s">
        <v>1529</v>
      </c>
      <c r="F90" s="43"/>
      <c r="G90" s="43"/>
      <c r="H90" s="43"/>
      <c r="I90" s="43"/>
      <c r="J90" s="44"/>
    </row>
    <row r="91" ht="43.5">
      <c r="A91" s="35" t="s">
        <v>128</v>
      </c>
      <c r="B91" s="42"/>
      <c r="C91" s="43"/>
      <c r="D91" s="43"/>
      <c r="E91" s="37" t="s">
        <v>1444</v>
      </c>
      <c r="F91" s="43"/>
      <c r="G91" s="43"/>
      <c r="H91" s="43"/>
      <c r="I91" s="43"/>
      <c r="J91" s="44"/>
    </row>
    <row r="92">
      <c r="A92" s="35" t="s">
        <v>119</v>
      </c>
      <c r="B92" s="35">
        <v>21</v>
      </c>
      <c r="C92" s="36" t="s">
        <v>1530</v>
      </c>
      <c r="D92" s="35" t="s">
        <v>121</v>
      </c>
      <c r="E92" s="37" t="s">
        <v>1531</v>
      </c>
      <c r="F92" s="38" t="s">
        <v>206</v>
      </c>
      <c r="G92" s="39">
        <v>2</v>
      </c>
      <c r="H92" s="40">
        <v>0</v>
      </c>
      <c r="I92" s="40">
        <f>ROUND(G92*H92,P4)</f>
        <v>0</v>
      </c>
      <c r="J92" s="35"/>
      <c r="O92" s="41">
        <f>I92*0.21</f>
        <v>0</v>
      </c>
      <c r="P92">
        <v>3</v>
      </c>
    </row>
    <row r="93" ht="29">
      <c r="A93" s="35" t="s">
        <v>124</v>
      </c>
      <c r="B93" s="42"/>
      <c r="C93" s="43"/>
      <c r="D93" s="43"/>
      <c r="E93" s="37" t="s">
        <v>1532</v>
      </c>
      <c r="F93" s="43"/>
      <c r="G93" s="43"/>
      <c r="H93" s="43"/>
      <c r="I93" s="43"/>
      <c r="J93" s="44"/>
    </row>
    <row r="94">
      <c r="A94" s="35" t="s">
        <v>126</v>
      </c>
      <c r="B94" s="42"/>
      <c r="C94" s="43"/>
      <c r="D94" s="43"/>
      <c r="E94" s="45" t="s">
        <v>258</v>
      </c>
      <c r="F94" s="43"/>
      <c r="G94" s="43"/>
      <c r="H94" s="43"/>
      <c r="I94" s="43"/>
      <c r="J94" s="44"/>
    </row>
    <row r="95" ht="43.5">
      <c r="A95" s="35" t="s">
        <v>128</v>
      </c>
      <c r="B95" s="42"/>
      <c r="C95" s="43"/>
      <c r="D95" s="43"/>
      <c r="E95" s="37" t="s">
        <v>1444</v>
      </c>
      <c r="F95" s="43"/>
      <c r="G95" s="43"/>
      <c r="H95" s="43"/>
      <c r="I95" s="43"/>
      <c r="J95" s="44"/>
    </row>
    <row r="96">
      <c r="A96" s="35" t="s">
        <v>119</v>
      </c>
      <c r="B96" s="35">
        <v>22</v>
      </c>
      <c r="C96" s="36" t="s">
        <v>1467</v>
      </c>
      <c r="D96" s="35" t="s">
        <v>121</v>
      </c>
      <c r="E96" s="37" t="s">
        <v>1468</v>
      </c>
      <c r="F96" s="38" t="s">
        <v>206</v>
      </c>
      <c r="G96" s="39">
        <v>2</v>
      </c>
      <c r="H96" s="40">
        <v>0</v>
      </c>
      <c r="I96" s="40">
        <f>ROUND(G96*H96,P4)</f>
        <v>0</v>
      </c>
      <c r="J96" s="35"/>
      <c r="O96" s="41">
        <f>I96*0.21</f>
        <v>0</v>
      </c>
      <c r="P96">
        <v>3</v>
      </c>
    </row>
    <row r="97" ht="29">
      <c r="A97" s="35" t="s">
        <v>124</v>
      </c>
      <c r="B97" s="42"/>
      <c r="C97" s="43"/>
      <c r="D97" s="43"/>
      <c r="E97" s="37" t="s">
        <v>1469</v>
      </c>
      <c r="F97" s="43"/>
      <c r="G97" s="43"/>
      <c r="H97" s="43"/>
      <c r="I97" s="43"/>
      <c r="J97" s="44"/>
    </row>
    <row r="98">
      <c r="A98" s="35" t="s">
        <v>126</v>
      </c>
      <c r="B98" s="42"/>
      <c r="C98" s="43"/>
      <c r="D98" s="43"/>
      <c r="E98" s="45" t="s">
        <v>258</v>
      </c>
      <c r="F98" s="43"/>
      <c r="G98" s="43"/>
      <c r="H98" s="43"/>
      <c r="I98" s="43"/>
      <c r="J98" s="44"/>
    </row>
    <row r="99" ht="43.5">
      <c r="A99" s="35" t="s">
        <v>128</v>
      </c>
      <c r="B99" s="42"/>
      <c r="C99" s="43"/>
      <c r="D99" s="43"/>
      <c r="E99" s="37" t="s">
        <v>1470</v>
      </c>
      <c r="F99" s="43"/>
      <c r="G99" s="43"/>
      <c r="H99" s="43"/>
      <c r="I99" s="43"/>
      <c r="J99" s="44"/>
    </row>
    <row r="100">
      <c r="A100" s="35" t="s">
        <v>119</v>
      </c>
      <c r="B100" s="35">
        <v>23</v>
      </c>
      <c r="C100" s="36" t="s">
        <v>1471</v>
      </c>
      <c r="D100" s="35" t="s">
        <v>121</v>
      </c>
      <c r="E100" s="37" t="s">
        <v>1472</v>
      </c>
      <c r="F100" s="38" t="s">
        <v>206</v>
      </c>
      <c r="G100" s="39">
        <v>18</v>
      </c>
      <c r="H100" s="40">
        <v>0</v>
      </c>
      <c r="I100" s="40">
        <f>ROUND(G100*H100,P4)</f>
        <v>0</v>
      </c>
      <c r="J100" s="35"/>
      <c r="O100" s="41">
        <f>I100*0.21</f>
        <v>0</v>
      </c>
      <c r="P100">
        <v>3</v>
      </c>
    </row>
    <row r="101" ht="29">
      <c r="A101" s="35" t="s">
        <v>124</v>
      </c>
      <c r="B101" s="42"/>
      <c r="C101" s="43"/>
      <c r="D101" s="43"/>
      <c r="E101" s="37" t="s">
        <v>1473</v>
      </c>
      <c r="F101" s="43"/>
      <c r="G101" s="43"/>
      <c r="H101" s="43"/>
      <c r="I101" s="43"/>
      <c r="J101" s="44"/>
    </row>
    <row r="102">
      <c r="A102" s="35" t="s">
        <v>126</v>
      </c>
      <c r="B102" s="42"/>
      <c r="C102" s="43"/>
      <c r="D102" s="43"/>
      <c r="E102" s="45" t="s">
        <v>1533</v>
      </c>
      <c r="F102" s="43"/>
      <c r="G102" s="43"/>
      <c r="H102" s="43"/>
      <c r="I102" s="43"/>
      <c r="J102" s="44"/>
    </row>
    <row r="103" ht="43.5">
      <c r="A103" s="35" t="s">
        <v>128</v>
      </c>
      <c r="B103" s="42"/>
      <c r="C103" s="43"/>
      <c r="D103" s="43"/>
      <c r="E103" s="37" t="s">
        <v>1233</v>
      </c>
      <c r="F103" s="43"/>
      <c r="G103" s="43"/>
      <c r="H103" s="43"/>
      <c r="I103" s="43"/>
      <c r="J103" s="44"/>
    </row>
    <row r="104">
      <c r="A104" s="35" t="s">
        <v>119</v>
      </c>
      <c r="B104" s="35">
        <v>24</v>
      </c>
      <c r="C104" s="36" t="s">
        <v>1475</v>
      </c>
      <c r="D104" s="35" t="s">
        <v>121</v>
      </c>
      <c r="E104" s="37" t="s">
        <v>1476</v>
      </c>
      <c r="F104" s="38" t="s">
        <v>237</v>
      </c>
      <c r="G104" s="39">
        <v>310.38</v>
      </c>
      <c r="H104" s="40">
        <v>0</v>
      </c>
      <c r="I104" s="40">
        <f>ROUND(G104*H104,P4)</f>
        <v>0</v>
      </c>
      <c r="J104" s="35"/>
      <c r="O104" s="41">
        <f>I104*0.21</f>
        <v>0</v>
      </c>
      <c r="P104">
        <v>3</v>
      </c>
    </row>
    <row r="105" ht="29">
      <c r="A105" s="35" t="s">
        <v>124</v>
      </c>
      <c r="B105" s="42"/>
      <c r="C105" s="43"/>
      <c r="D105" s="43"/>
      <c r="E105" s="37" t="s">
        <v>1477</v>
      </c>
      <c r="F105" s="43"/>
      <c r="G105" s="43"/>
      <c r="H105" s="43"/>
      <c r="I105" s="43"/>
      <c r="J105" s="44"/>
    </row>
    <row r="106">
      <c r="A106" s="35" t="s">
        <v>126</v>
      </c>
      <c r="B106" s="42"/>
      <c r="C106" s="43"/>
      <c r="D106" s="43"/>
      <c r="E106" s="45" t="s">
        <v>1534</v>
      </c>
      <c r="F106" s="43"/>
      <c r="G106" s="43"/>
      <c r="H106" s="43"/>
      <c r="I106" s="43"/>
      <c r="J106" s="44"/>
    </row>
    <row r="107" ht="58">
      <c r="A107" s="35" t="s">
        <v>128</v>
      </c>
      <c r="B107" s="42"/>
      <c r="C107" s="43"/>
      <c r="D107" s="43"/>
      <c r="E107" s="37" t="s">
        <v>1479</v>
      </c>
      <c r="F107" s="43"/>
      <c r="G107" s="43"/>
      <c r="H107" s="43"/>
      <c r="I107" s="43"/>
      <c r="J107" s="44"/>
    </row>
    <row r="108">
      <c r="A108" s="35" t="s">
        <v>119</v>
      </c>
      <c r="B108" s="35">
        <v>25</v>
      </c>
      <c r="C108" s="36" t="s">
        <v>1234</v>
      </c>
      <c r="D108" s="35" t="s">
        <v>121</v>
      </c>
      <c r="E108" s="37" t="s">
        <v>1235</v>
      </c>
      <c r="F108" s="38" t="s">
        <v>237</v>
      </c>
      <c r="G108" s="39">
        <v>155.19999999999999</v>
      </c>
      <c r="H108" s="40">
        <v>0</v>
      </c>
      <c r="I108" s="40">
        <f>ROUND(G108*H108,P4)</f>
        <v>0</v>
      </c>
      <c r="J108" s="35"/>
      <c r="O108" s="41">
        <f>I108*0.21</f>
        <v>0</v>
      </c>
      <c r="P108">
        <v>3</v>
      </c>
    </row>
    <row r="109">
      <c r="A109" s="35" t="s">
        <v>124</v>
      </c>
      <c r="B109" s="42"/>
      <c r="C109" s="43"/>
      <c r="D109" s="43"/>
      <c r="E109" s="37" t="s">
        <v>1480</v>
      </c>
      <c r="F109" s="43"/>
      <c r="G109" s="43"/>
      <c r="H109" s="43"/>
      <c r="I109" s="43"/>
      <c r="J109" s="44"/>
    </row>
    <row r="110">
      <c r="A110" s="35" t="s">
        <v>126</v>
      </c>
      <c r="B110" s="42"/>
      <c r="C110" s="43"/>
      <c r="D110" s="43"/>
      <c r="E110" s="45" t="s">
        <v>1535</v>
      </c>
      <c r="F110" s="43"/>
      <c r="G110" s="43"/>
      <c r="H110" s="43"/>
      <c r="I110" s="43"/>
      <c r="J110" s="44"/>
    </row>
    <row r="111" ht="43.5">
      <c r="A111" s="35" t="s">
        <v>128</v>
      </c>
      <c r="B111" s="42"/>
      <c r="C111" s="43"/>
      <c r="D111" s="43"/>
      <c r="E111" s="37" t="s">
        <v>1233</v>
      </c>
      <c r="F111" s="43"/>
      <c r="G111" s="43"/>
      <c r="H111" s="43"/>
      <c r="I111" s="43"/>
      <c r="J111" s="44"/>
    </row>
    <row r="112">
      <c r="A112" s="35" t="s">
        <v>119</v>
      </c>
      <c r="B112" s="35">
        <v>26</v>
      </c>
      <c r="C112" s="36" t="s">
        <v>1482</v>
      </c>
      <c r="D112" s="35" t="s">
        <v>121</v>
      </c>
      <c r="E112" s="37" t="s">
        <v>1483</v>
      </c>
      <c r="F112" s="38" t="s">
        <v>237</v>
      </c>
      <c r="G112" s="39">
        <v>4.5199999999999996</v>
      </c>
      <c r="H112" s="40">
        <v>0</v>
      </c>
      <c r="I112" s="40">
        <f>ROUND(G112*H112,P4)</f>
        <v>0</v>
      </c>
      <c r="J112" s="35"/>
      <c r="O112" s="41">
        <f>I112*0.21</f>
        <v>0</v>
      </c>
      <c r="P112">
        <v>3</v>
      </c>
    </row>
    <row r="113">
      <c r="A113" s="35" t="s">
        <v>124</v>
      </c>
      <c r="B113" s="42"/>
      <c r="C113" s="43"/>
      <c r="D113" s="43"/>
      <c r="E113" s="37" t="s">
        <v>1536</v>
      </c>
      <c r="F113" s="43"/>
      <c r="G113" s="43"/>
      <c r="H113" s="43"/>
      <c r="I113" s="43"/>
      <c r="J113" s="44"/>
    </row>
    <row r="114">
      <c r="A114" s="35" t="s">
        <v>126</v>
      </c>
      <c r="B114" s="42"/>
      <c r="C114" s="43"/>
      <c r="D114" s="43"/>
      <c r="E114" s="45" t="s">
        <v>1537</v>
      </c>
      <c r="F114" s="43"/>
      <c r="G114" s="43"/>
      <c r="H114" s="43"/>
      <c r="I114" s="43"/>
      <c r="J114" s="44"/>
    </row>
    <row r="115" ht="72.5">
      <c r="A115" s="35" t="s">
        <v>128</v>
      </c>
      <c r="B115" s="42"/>
      <c r="C115" s="43"/>
      <c r="D115" s="43"/>
      <c r="E115" s="37" t="s">
        <v>1246</v>
      </c>
      <c r="F115" s="43"/>
      <c r="G115" s="43"/>
      <c r="H115" s="43"/>
      <c r="I115" s="43"/>
      <c r="J115" s="44"/>
    </row>
    <row r="116">
      <c r="A116" s="35" t="s">
        <v>119</v>
      </c>
      <c r="B116" s="35">
        <v>27</v>
      </c>
      <c r="C116" s="36" t="s">
        <v>1486</v>
      </c>
      <c r="D116" s="35" t="s">
        <v>121</v>
      </c>
      <c r="E116" s="37" t="s">
        <v>1487</v>
      </c>
      <c r="F116" s="38" t="s">
        <v>237</v>
      </c>
      <c r="G116" s="39">
        <v>151.66999999999999</v>
      </c>
      <c r="H116" s="40">
        <v>0</v>
      </c>
      <c r="I116" s="40">
        <f>ROUND(G116*H116,P4)</f>
        <v>0</v>
      </c>
      <c r="J116" s="35"/>
      <c r="O116" s="41">
        <f>I116*0.21</f>
        <v>0</v>
      </c>
      <c r="P116">
        <v>3</v>
      </c>
    </row>
    <row r="117">
      <c r="A117" s="35" t="s">
        <v>124</v>
      </c>
      <c r="B117" s="42"/>
      <c r="C117" s="43"/>
      <c r="D117" s="43"/>
      <c r="E117" s="37" t="s">
        <v>1538</v>
      </c>
      <c r="F117" s="43"/>
      <c r="G117" s="43"/>
      <c r="H117" s="43"/>
      <c r="I117" s="43"/>
      <c r="J117" s="44"/>
    </row>
    <row r="118">
      <c r="A118" s="35" t="s">
        <v>126</v>
      </c>
      <c r="B118" s="42"/>
      <c r="C118" s="43"/>
      <c r="D118" s="43"/>
      <c r="E118" s="45" t="s">
        <v>1520</v>
      </c>
      <c r="F118" s="43"/>
      <c r="G118" s="43"/>
      <c r="H118" s="43"/>
      <c r="I118" s="43"/>
      <c r="J118" s="44"/>
    </row>
    <row r="119" ht="72.5">
      <c r="A119" s="35" t="s">
        <v>128</v>
      </c>
      <c r="B119" s="42"/>
      <c r="C119" s="43"/>
      <c r="D119" s="43"/>
      <c r="E119" s="37" t="s">
        <v>1246</v>
      </c>
      <c r="F119" s="43"/>
      <c r="G119" s="43"/>
      <c r="H119" s="43"/>
      <c r="I119" s="43"/>
      <c r="J119" s="44"/>
    </row>
    <row r="120">
      <c r="A120" s="35" t="s">
        <v>119</v>
      </c>
      <c r="B120" s="35">
        <v>28</v>
      </c>
      <c r="C120" s="36" t="s">
        <v>1493</v>
      </c>
      <c r="D120" s="35" t="s">
        <v>121</v>
      </c>
      <c r="E120" s="37" t="s">
        <v>1494</v>
      </c>
      <c r="F120" s="38" t="s">
        <v>237</v>
      </c>
      <c r="G120" s="39">
        <v>4.5199999999999996</v>
      </c>
      <c r="H120" s="40">
        <v>0</v>
      </c>
      <c r="I120" s="40">
        <f>ROUND(G120*H120,P4)</f>
        <v>0</v>
      </c>
      <c r="J120" s="35"/>
      <c r="O120" s="41">
        <f>I120*0.21</f>
        <v>0</v>
      </c>
      <c r="P120">
        <v>3</v>
      </c>
    </row>
    <row r="121">
      <c r="A121" s="35" t="s">
        <v>124</v>
      </c>
      <c r="B121" s="42"/>
      <c r="C121" s="43"/>
      <c r="D121" s="43"/>
      <c r="E121" s="37" t="s">
        <v>1536</v>
      </c>
      <c r="F121" s="43"/>
      <c r="G121" s="43"/>
      <c r="H121" s="43"/>
      <c r="I121" s="43"/>
      <c r="J121" s="44"/>
    </row>
    <row r="122">
      <c r="A122" s="35" t="s">
        <v>126</v>
      </c>
      <c r="B122" s="42"/>
      <c r="C122" s="43"/>
      <c r="D122" s="43"/>
      <c r="E122" s="45" t="s">
        <v>1537</v>
      </c>
      <c r="F122" s="43"/>
      <c r="G122" s="43"/>
      <c r="H122" s="43"/>
      <c r="I122" s="43"/>
      <c r="J122" s="44"/>
    </row>
    <row r="123" ht="29">
      <c r="A123" s="35" t="s">
        <v>128</v>
      </c>
      <c r="B123" s="42"/>
      <c r="C123" s="43"/>
      <c r="D123" s="43"/>
      <c r="E123" s="37" t="s">
        <v>1495</v>
      </c>
      <c r="F123" s="43"/>
      <c r="G123" s="43"/>
      <c r="H123" s="43"/>
      <c r="I123" s="43"/>
      <c r="J123" s="44"/>
    </row>
    <row r="124">
      <c r="A124" s="35" t="s">
        <v>119</v>
      </c>
      <c r="B124" s="35">
        <v>29</v>
      </c>
      <c r="C124" s="36" t="s">
        <v>1496</v>
      </c>
      <c r="D124" s="35" t="s">
        <v>121</v>
      </c>
      <c r="E124" s="37" t="s">
        <v>1497</v>
      </c>
      <c r="F124" s="38" t="s">
        <v>237</v>
      </c>
      <c r="G124" s="39">
        <v>151.66999999999999</v>
      </c>
      <c r="H124" s="40">
        <v>0</v>
      </c>
      <c r="I124" s="40">
        <f>ROUND(G124*H124,P4)</f>
        <v>0</v>
      </c>
      <c r="J124" s="35"/>
      <c r="O124" s="41">
        <f>I124*0.21</f>
        <v>0</v>
      </c>
      <c r="P124">
        <v>3</v>
      </c>
    </row>
    <row r="125">
      <c r="A125" s="35" t="s">
        <v>124</v>
      </c>
      <c r="B125" s="42"/>
      <c r="C125" s="43"/>
      <c r="D125" s="43"/>
      <c r="E125" s="37" t="s">
        <v>1538</v>
      </c>
      <c r="F125" s="43"/>
      <c r="G125" s="43"/>
      <c r="H125" s="43"/>
      <c r="I125" s="43"/>
      <c r="J125" s="44"/>
    </row>
    <row r="126">
      <c r="A126" s="35" t="s">
        <v>126</v>
      </c>
      <c r="B126" s="42"/>
      <c r="C126" s="43"/>
      <c r="D126" s="43"/>
      <c r="E126" s="45" t="s">
        <v>1520</v>
      </c>
      <c r="F126" s="43"/>
      <c r="G126" s="43"/>
      <c r="H126" s="43"/>
      <c r="I126" s="43"/>
      <c r="J126" s="44"/>
    </row>
    <row r="127" ht="29">
      <c r="A127" s="35" t="s">
        <v>128</v>
      </c>
      <c r="B127" s="42"/>
      <c r="C127" s="43"/>
      <c r="D127" s="43"/>
      <c r="E127" s="37" t="s">
        <v>1495</v>
      </c>
      <c r="F127" s="43"/>
      <c r="G127" s="43"/>
      <c r="H127" s="43"/>
      <c r="I127" s="43"/>
      <c r="J127" s="44"/>
    </row>
    <row r="128">
      <c r="A128" s="29" t="s">
        <v>116</v>
      </c>
      <c r="B128" s="30"/>
      <c r="C128" s="31" t="s">
        <v>233</v>
      </c>
      <c r="D128" s="32"/>
      <c r="E128" s="29" t="s">
        <v>234</v>
      </c>
      <c r="F128" s="32"/>
      <c r="G128" s="32"/>
      <c r="H128" s="32"/>
      <c r="I128" s="33">
        <f>SUMIFS(I129:I132,A129:A132,"P")</f>
        <v>0</v>
      </c>
      <c r="J128" s="34"/>
    </row>
    <row r="129" ht="29">
      <c r="A129" s="35" t="s">
        <v>119</v>
      </c>
      <c r="B129" s="35">
        <v>30</v>
      </c>
      <c r="C129" s="36" t="s">
        <v>1500</v>
      </c>
      <c r="D129" s="35" t="s">
        <v>121</v>
      </c>
      <c r="E129" s="37" t="s">
        <v>1501</v>
      </c>
      <c r="F129" s="38" t="s">
        <v>1230</v>
      </c>
      <c r="G129" s="39">
        <v>10</v>
      </c>
      <c r="H129" s="40">
        <v>0</v>
      </c>
      <c r="I129" s="40">
        <f>ROUND(G129*H129,P4)</f>
        <v>0</v>
      </c>
      <c r="J129" s="35"/>
      <c r="O129" s="41">
        <f>I129*0.21</f>
        <v>0</v>
      </c>
      <c r="P129">
        <v>3</v>
      </c>
    </row>
    <row r="130" ht="58">
      <c r="A130" s="35" t="s">
        <v>124</v>
      </c>
      <c r="B130" s="42"/>
      <c r="C130" s="43"/>
      <c r="D130" s="43"/>
      <c r="E130" s="37" t="s">
        <v>1539</v>
      </c>
      <c r="F130" s="43"/>
      <c r="G130" s="43"/>
      <c r="H130" s="43"/>
      <c r="I130" s="43"/>
      <c r="J130" s="44"/>
    </row>
    <row r="131">
      <c r="A131" s="35" t="s">
        <v>126</v>
      </c>
      <c r="B131" s="42"/>
      <c r="C131" s="43"/>
      <c r="D131" s="43"/>
      <c r="E131" s="45" t="s">
        <v>1540</v>
      </c>
      <c r="F131" s="43"/>
      <c r="G131" s="43"/>
      <c r="H131" s="43"/>
      <c r="I131" s="43"/>
      <c r="J131" s="44"/>
    </row>
    <row r="132" ht="101.5">
      <c r="A132" s="35" t="s">
        <v>128</v>
      </c>
      <c r="B132" s="46"/>
      <c r="C132" s="47"/>
      <c r="D132" s="47"/>
      <c r="E132" s="37" t="s">
        <v>1334</v>
      </c>
      <c r="F132" s="47"/>
      <c r="G132" s="47"/>
      <c r="H132" s="47"/>
      <c r="I132" s="47"/>
      <c r="J13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53</v>
      </c>
      <c r="I3" s="23">
        <f>SUMIFS(I8:I132,A8:A132,"SD")</f>
        <v>0</v>
      </c>
      <c r="J3" s="17"/>
      <c r="O3">
        <v>0</v>
      </c>
      <c r="P3">
        <v>2</v>
      </c>
    </row>
    <row r="4">
      <c r="A4" s="3" t="s">
        <v>103</v>
      </c>
      <c r="B4" s="18" t="s">
        <v>104</v>
      </c>
      <c r="C4" s="19" t="s">
        <v>53</v>
      </c>
      <c r="D4" s="20"/>
      <c r="E4" s="21" t="s">
        <v>54</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1147</v>
      </c>
      <c r="D9" s="35" t="s">
        <v>121</v>
      </c>
      <c r="E9" s="37" t="s">
        <v>291</v>
      </c>
      <c r="F9" s="38" t="s">
        <v>212</v>
      </c>
      <c r="G9" s="39">
        <v>27.100000000000001</v>
      </c>
      <c r="H9" s="40">
        <v>0</v>
      </c>
      <c r="I9" s="40">
        <f>ROUND(G9*H9,P4)</f>
        <v>0</v>
      </c>
      <c r="J9" s="35"/>
      <c r="O9" s="41">
        <f>I9*0.21</f>
        <v>0</v>
      </c>
      <c r="P9">
        <v>3</v>
      </c>
    </row>
    <row r="10" ht="29">
      <c r="A10" s="35" t="s">
        <v>124</v>
      </c>
      <c r="B10" s="42"/>
      <c r="C10" s="43"/>
      <c r="D10" s="43"/>
      <c r="E10" s="37" t="s">
        <v>1148</v>
      </c>
      <c r="F10" s="43"/>
      <c r="G10" s="43"/>
      <c r="H10" s="43"/>
      <c r="I10" s="43"/>
      <c r="J10" s="44"/>
    </row>
    <row r="11">
      <c r="A11" s="35" t="s">
        <v>126</v>
      </c>
      <c r="B11" s="42"/>
      <c r="C11" s="43"/>
      <c r="D11" s="43"/>
      <c r="E11" s="45" t="s">
        <v>1541</v>
      </c>
      <c r="F11" s="43"/>
      <c r="G11" s="43"/>
      <c r="H11" s="43"/>
      <c r="I11" s="43"/>
      <c r="J11" s="44"/>
    </row>
    <row r="12" ht="29">
      <c r="A12" s="35" t="s">
        <v>128</v>
      </c>
      <c r="B12" s="42"/>
      <c r="C12" s="43"/>
      <c r="D12" s="43"/>
      <c r="E12" s="37" t="s">
        <v>295</v>
      </c>
      <c r="F12" s="43"/>
      <c r="G12" s="43"/>
      <c r="H12" s="43"/>
      <c r="I12" s="43"/>
      <c r="J12" s="44"/>
    </row>
    <row r="13">
      <c r="A13" s="35" t="s">
        <v>119</v>
      </c>
      <c r="B13" s="35">
        <v>2</v>
      </c>
      <c r="C13" s="36" t="s">
        <v>1398</v>
      </c>
      <c r="D13" s="35" t="s">
        <v>121</v>
      </c>
      <c r="E13" s="37" t="s">
        <v>1399</v>
      </c>
      <c r="F13" s="38" t="s">
        <v>133</v>
      </c>
      <c r="G13" s="39">
        <v>1</v>
      </c>
      <c r="H13" s="40">
        <v>0</v>
      </c>
      <c r="I13" s="40">
        <f>ROUND(G13*H13,P4)</f>
        <v>0</v>
      </c>
      <c r="J13" s="35"/>
      <c r="O13" s="41">
        <f>I13*0.21</f>
        <v>0</v>
      </c>
      <c r="P13">
        <v>3</v>
      </c>
    </row>
    <row r="14" ht="72.5">
      <c r="A14" s="35" t="s">
        <v>124</v>
      </c>
      <c r="B14" s="42"/>
      <c r="C14" s="43"/>
      <c r="D14" s="43"/>
      <c r="E14" s="37" t="s">
        <v>1400</v>
      </c>
      <c r="F14" s="43"/>
      <c r="G14" s="43"/>
      <c r="H14" s="43"/>
      <c r="I14" s="43"/>
      <c r="J14" s="44"/>
    </row>
    <row r="15">
      <c r="A15" s="35" t="s">
        <v>126</v>
      </c>
      <c r="B15" s="42"/>
      <c r="C15" s="43"/>
      <c r="D15" s="43"/>
      <c r="E15" s="45" t="s">
        <v>135</v>
      </c>
      <c r="F15" s="43"/>
      <c r="G15" s="43"/>
      <c r="H15" s="43"/>
      <c r="I15" s="43"/>
      <c r="J15" s="44"/>
    </row>
    <row r="16">
      <c r="A16" s="35" t="s">
        <v>128</v>
      </c>
      <c r="B16" s="42"/>
      <c r="C16" s="43"/>
      <c r="D16" s="43"/>
      <c r="E16" s="37" t="s">
        <v>1401</v>
      </c>
      <c r="F16" s="43"/>
      <c r="G16" s="43"/>
      <c r="H16" s="43"/>
      <c r="I16" s="43"/>
      <c r="J16" s="44"/>
    </row>
    <row r="17">
      <c r="A17" s="29" t="s">
        <v>116</v>
      </c>
      <c r="B17" s="30"/>
      <c r="C17" s="31" t="s">
        <v>190</v>
      </c>
      <c r="D17" s="32"/>
      <c r="E17" s="29" t="s">
        <v>191</v>
      </c>
      <c r="F17" s="32"/>
      <c r="G17" s="32"/>
      <c r="H17" s="32"/>
      <c r="I17" s="33">
        <f>SUMIFS(I18:I41,A18:A41,"P")</f>
        <v>0</v>
      </c>
      <c r="J17" s="34"/>
    </row>
    <row r="18">
      <c r="A18" s="35" t="s">
        <v>119</v>
      </c>
      <c r="B18" s="35">
        <v>3</v>
      </c>
      <c r="C18" s="36" t="s">
        <v>365</v>
      </c>
      <c r="D18" s="35" t="s">
        <v>121</v>
      </c>
      <c r="E18" s="37" t="s">
        <v>366</v>
      </c>
      <c r="F18" s="38" t="s">
        <v>212</v>
      </c>
      <c r="G18" s="39">
        <v>84.799999999999997</v>
      </c>
      <c r="H18" s="40">
        <v>0</v>
      </c>
      <c r="I18" s="40">
        <f>ROUND(G18*H18,P4)</f>
        <v>0</v>
      </c>
      <c r="J18" s="35"/>
      <c r="O18" s="41">
        <f>I18*0.21</f>
        <v>0</v>
      </c>
      <c r="P18">
        <v>3</v>
      </c>
    </row>
    <row r="19" ht="29">
      <c r="A19" s="35" t="s">
        <v>124</v>
      </c>
      <c r="B19" s="42"/>
      <c r="C19" s="43"/>
      <c r="D19" s="43"/>
      <c r="E19" s="37" t="s">
        <v>1402</v>
      </c>
      <c r="F19" s="43"/>
      <c r="G19" s="43"/>
      <c r="H19" s="43"/>
      <c r="I19" s="43"/>
      <c r="J19" s="44"/>
    </row>
    <row r="20">
      <c r="A20" s="35" t="s">
        <v>126</v>
      </c>
      <c r="B20" s="42"/>
      <c r="C20" s="43"/>
      <c r="D20" s="43"/>
      <c r="E20" s="45" t="s">
        <v>1542</v>
      </c>
      <c r="F20" s="43"/>
      <c r="G20" s="43"/>
      <c r="H20" s="43"/>
      <c r="I20" s="43"/>
      <c r="J20" s="44"/>
    </row>
    <row r="21" ht="377">
      <c r="A21" s="35" t="s">
        <v>128</v>
      </c>
      <c r="B21" s="42"/>
      <c r="C21" s="43"/>
      <c r="D21" s="43"/>
      <c r="E21" s="37" t="s">
        <v>1163</v>
      </c>
      <c r="F21" s="43"/>
      <c r="G21" s="43"/>
      <c r="H21" s="43"/>
      <c r="I21" s="43"/>
      <c r="J21" s="44"/>
    </row>
    <row r="22">
      <c r="A22" s="35" t="s">
        <v>119</v>
      </c>
      <c r="B22" s="35">
        <v>4</v>
      </c>
      <c r="C22" s="36" t="s">
        <v>1268</v>
      </c>
      <c r="D22" s="35" t="s">
        <v>121</v>
      </c>
      <c r="E22" s="37" t="s">
        <v>1269</v>
      </c>
      <c r="F22" s="38" t="s">
        <v>212</v>
      </c>
      <c r="G22" s="39">
        <v>84.799999999999997</v>
      </c>
      <c r="H22" s="40">
        <v>0</v>
      </c>
      <c r="I22" s="40">
        <f>ROUND(G22*H22,P4)</f>
        <v>0</v>
      </c>
      <c r="J22" s="35"/>
      <c r="O22" s="41">
        <f>I22*0.21</f>
        <v>0</v>
      </c>
      <c r="P22">
        <v>3</v>
      </c>
    </row>
    <row r="23">
      <c r="A23" s="35" t="s">
        <v>124</v>
      </c>
      <c r="B23" s="42"/>
      <c r="C23" s="43"/>
      <c r="D23" s="43"/>
      <c r="E23" s="37" t="s">
        <v>1270</v>
      </c>
      <c r="F23" s="43"/>
      <c r="G23" s="43"/>
      <c r="H23" s="43"/>
      <c r="I23" s="43"/>
      <c r="J23" s="44"/>
    </row>
    <row r="24">
      <c r="A24" s="35" t="s">
        <v>126</v>
      </c>
      <c r="B24" s="42"/>
      <c r="C24" s="43"/>
      <c r="D24" s="43"/>
      <c r="E24" s="45" t="s">
        <v>1542</v>
      </c>
      <c r="F24" s="43"/>
      <c r="G24" s="43"/>
      <c r="H24" s="43"/>
      <c r="I24" s="43"/>
      <c r="J24" s="44"/>
    </row>
    <row r="25">
      <c r="A25" s="35" t="s">
        <v>128</v>
      </c>
      <c r="B25" s="42"/>
      <c r="C25" s="43"/>
      <c r="D25" s="43"/>
      <c r="E25" s="37" t="s">
        <v>1272</v>
      </c>
      <c r="F25" s="43"/>
      <c r="G25" s="43"/>
      <c r="H25" s="43"/>
      <c r="I25" s="43"/>
      <c r="J25" s="44"/>
    </row>
    <row r="26">
      <c r="A26" s="35" t="s">
        <v>119</v>
      </c>
      <c r="B26" s="35">
        <v>5</v>
      </c>
      <c r="C26" s="36" t="s">
        <v>1167</v>
      </c>
      <c r="D26" s="35" t="s">
        <v>121</v>
      </c>
      <c r="E26" s="37" t="s">
        <v>1168</v>
      </c>
      <c r="F26" s="38" t="s">
        <v>212</v>
      </c>
      <c r="G26" s="39">
        <v>111.90000000000001</v>
      </c>
      <c r="H26" s="40">
        <v>0</v>
      </c>
      <c r="I26" s="40">
        <f>ROUND(G26*H26,P4)</f>
        <v>0</v>
      </c>
      <c r="J26" s="35"/>
      <c r="O26" s="41">
        <f>I26*0.21</f>
        <v>0</v>
      </c>
      <c r="P26">
        <v>3</v>
      </c>
    </row>
    <row r="27" ht="58">
      <c r="A27" s="35" t="s">
        <v>124</v>
      </c>
      <c r="B27" s="42"/>
      <c r="C27" s="43"/>
      <c r="D27" s="43"/>
      <c r="E27" s="37" t="s">
        <v>1543</v>
      </c>
      <c r="F27" s="43"/>
      <c r="G27" s="43"/>
      <c r="H27" s="43"/>
      <c r="I27" s="43"/>
      <c r="J27" s="44"/>
    </row>
    <row r="28">
      <c r="A28" s="35" t="s">
        <v>126</v>
      </c>
      <c r="B28" s="42"/>
      <c r="C28" s="43"/>
      <c r="D28" s="43"/>
      <c r="E28" s="45" t="s">
        <v>1544</v>
      </c>
      <c r="F28" s="43"/>
      <c r="G28" s="43"/>
      <c r="H28" s="43"/>
      <c r="I28" s="43"/>
      <c r="J28" s="44"/>
    </row>
    <row r="29" ht="391.5">
      <c r="A29" s="35" t="s">
        <v>128</v>
      </c>
      <c r="B29" s="42"/>
      <c r="C29" s="43"/>
      <c r="D29" s="43"/>
      <c r="E29" s="37" t="s">
        <v>1171</v>
      </c>
      <c r="F29" s="43"/>
      <c r="G29" s="43"/>
      <c r="H29" s="43"/>
      <c r="I29" s="43"/>
      <c r="J29" s="44"/>
    </row>
    <row r="30">
      <c r="A30" s="35" t="s">
        <v>119</v>
      </c>
      <c r="B30" s="35">
        <v>6</v>
      </c>
      <c r="C30" s="36" t="s">
        <v>384</v>
      </c>
      <c r="D30" s="35" t="s">
        <v>121</v>
      </c>
      <c r="E30" s="37" t="s">
        <v>385</v>
      </c>
      <c r="F30" s="38" t="s">
        <v>212</v>
      </c>
      <c r="G30" s="39">
        <v>111.90000000000001</v>
      </c>
      <c r="H30" s="40">
        <v>0</v>
      </c>
      <c r="I30" s="40">
        <f>ROUND(G30*H30,P4)</f>
        <v>0</v>
      </c>
      <c r="J30" s="35"/>
      <c r="O30" s="41">
        <f>I30*0.21</f>
        <v>0</v>
      </c>
      <c r="P30">
        <v>3</v>
      </c>
    </row>
    <row r="31" ht="29">
      <c r="A31" s="35" t="s">
        <v>124</v>
      </c>
      <c r="B31" s="42"/>
      <c r="C31" s="43"/>
      <c r="D31" s="43"/>
      <c r="E31" s="37" t="s">
        <v>1545</v>
      </c>
      <c r="F31" s="43"/>
      <c r="G31" s="43"/>
      <c r="H31" s="43"/>
      <c r="I31" s="43"/>
      <c r="J31" s="44"/>
    </row>
    <row r="32">
      <c r="A32" s="35" t="s">
        <v>126</v>
      </c>
      <c r="B32" s="42"/>
      <c r="C32" s="43"/>
      <c r="D32" s="43"/>
      <c r="E32" s="45" t="s">
        <v>1544</v>
      </c>
      <c r="F32" s="43"/>
      <c r="G32" s="43"/>
      <c r="H32" s="43"/>
      <c r="I32" s="43"/>
      <c r="J32" s="44"/>
    </row>
    <row r="33" ht="232">
      <c r="A33" s="35" t="s">
        <v>128</v>
      </c>
      <c r="B33" s="42"/>
      <c r="C33" s="43"/>
      <c r="D33" s="43"/>
      <c r="E33" s="37" t="s">
        <v>1174</v>
      </c>
      <c r="F33" s="43"/>
      <c r="G33" s="43"/>
      <c r="H33" s="43"/>
      <c r="I33" s="43"/>
      <c r="J33" s="44"/>
    </row>
    <row r="34">
      <c r="A34" s="35" t="s">
        <v>119</v>
      </c>
      <c r="B34" s="35">
        <v>7</v>
      </c>
      <c r="C34" s="36" t="s">
        <v>1175</v>
      </c>
      <c r="D34" s="35" t="s">
        <v>121</v>
      </c>
      <c r="E34" s="37" t="s">
        <v>1176</v>
      </c>
      <c r="F34" s="38" t="s">
        <v>212</v>
      </c>
      <c r="G34" s="39">
        <v>84.799999999999997</v>
      </c>
      <c r="H34" s="40">
        <v>0</v>
      </c>
      <c r="I34" s="40">
        <f>ROUND(G34*H34,P4)</f>
        <v>0</v>
      </c>
      <c r="J34" s="35"/>
      <c r="O34" s="41">
        <f>I34*0.21</f>
        <v>0</v>
      </c>
      <c r="P34">
        <v>3</v>
      </c>
    </row>
    <row r="35" ht="145">
      <c r="A35" s="35" t="s">
        <v>124</v>
      </c>
      <c r="B35" s="42"/>
      <c r="C35" s="43"/>
      <c r="D35" s="43"/>
      <c r="E35" s="37" t="s">
        <v>1407</v>
      </c>
      <c r="F35" s="43"/>
      <c r="G35" s="43"/>
      <c r="H35" s="43"/>
      <c r="I35" s="43"/>
      <c r="J35" s="44"/>
    </row>
    <row r="36">
      <c r="A36" s="35" t="s">
        <v>126</v>
      </c>
      <c r="B36" s="42"/>
      <c r="C36" s="43"/>
      <c r="D36" s="43"/>
      <c r="E36" s="45" t="s">
        <v>1546</v>
      </c>
      <c r="F36" s="43"/>
      <c r="G36" s="43"/>
      <c r="H36" s="43"/>
      <c r="I36" s="43"/>
      <c r="J36" s="44"/>
    </row>
    <row r="37" ht="304.5">
      <c r="A37" s="35" t="s">
        <v>128</v>
      </c>
      <c r="B37" s="42"/>
      <c r="C37" s="43"/>
      <c r="D37" s="43"/>
      <c r="E37" s="37" t="s">
        <v>1178</v>
      </c>
      <c r="F37" s="43"/>
      <c r="G37" s="43"/>
      <c r="H37" s="43"/>
      <c r="I37" s="43"/>
      <c r="J37" s="44"/>
    </row>
    <row r="38">
      <c r="A38" s="35" t="s">
        <v>119</v>
      </c>
      <c r="B38" s="35">
        <v>8</v>
      </c>
      <c r="C38" s="36" t="s">
        <v>407</v>
      </c>
      <c r="D38" s="35" t="s">
        <v>121</v>
      </c>
      <c r="E38" s="37" t="s">
        <v>408</v>
      </c>
      <c r="F38" s="38" t="s">
        <v>212</v>
      </c>
      <c r="G38" s="39">
        <v>20.300000000000001</v>
      </c>
      <c r="H38" s="40">
        <v>0</v>
      </c>
      <c r="I38" s="40">
        <f>ROUND(G38*H38,P4)</f>
        <v>0</v>
      </c>
      <c r="J38" s="35"/>
      <c r="O38" s="41">
        <f>I38*0.21</f>
        <v>0</v>
      </c>
      <c r="P38">
        <v>3</v>
      </c>
    </row>
    <row r="39" ht="130.5">
      <c r="A39" s="35" t="s">
        <v>124</v>
      </c>
      <c r="B39" s="42"/>
      <c r="C39" s="43"/>
      <c r="D39" s="43"/>
      <c r="E39" s="37" t="s">
        <v>1408</v>
      </c>
      <c r="F39" s="43"/>
      <c r="G39" s="43"/>
      <c r="H39" s="43"/>
      <c r="I39" s="43"/>
      <c r="J39" s="44"/>
    </row>
    <row r="40">
      <c r="A40" s="35" t="s">
        <v>126</v>
      </c>
      <c r="B40" s="42"/>
      <c r="C40" s="43"/>
      <c r="D40" s="43"/>
      <c r="E40" s="45" t="s">
        <v>1547</v>
      </c>
      <c r="F40" s="43"/>
      <c r="G40" s="43"/>
      <c r="H40" s="43"/>
      <c r="I40" s="43"/>
      <c r="J40" s="44"/>
    </row>
    <row r="41" ht="391.5">
      <c r="A41" s="35" t="s">
        <v>128</v>
      </c>
      <c r="B41" s="42"/>
      <c r="C41" s="43"/>
      <c r="D41" s="43"/>
      <c r="E41" s="37" t="s">
        <v>1181</v>
      </c>
      <c r="F41" s="43"/>
      <c r="G41" s="43"/>
      <c r="H41" s="43"/>
      <c r="I41" s="43"/>
      <c r="J41" s="44"/>
    </row>
    <row r="42">
      <c r="A42" s="29" t="s">
        <v>116</v>
      </c>
      <c r="B42" s="30"/>
      <c r="C42" s="31" t="s">
        <v>449</v>
      </c>
      <c r="D42" s="32"/>
      <c r="E42" s="29" t="s">
        <v>450</v>
      </c>
      <c r="F42" s="32"/>
      <c r="G42" s="32"/>
      <c r="H42" s="32"/>
      <c r="I42" s="33">
        <f>SUMIFS(I43:I50,A43:A50,"P")</f>
        <v>0</v>
      </c>
      <c r="J42" s="34"/>
    </row>
    <row r="43">
      <c r="A43" s="35" t="s">
        <v>119</v>
      </c>
      <c r="B43" s="35">
        <v>9</v>
      </c>
      <c r="C43" s="36" t="s">
        <v>1410</v>
      </c>
      <c r="D43" s="35" t="s">
        <v>121</v>
      </c>
      <c r="E43" s="37" t="s">
        <v>1411</v>
      </c>
      <c r="F43" s="38" t="s">
        <v>212</v>
      </c>
      <c r="G43" s="39">
        <v>0.14000000000000001</v>
      </c>
      <c r="H43" s="40">
        <v>0</v>
      </c>
      <c r="I43" s="40">
        <f>ROUND(G43*H43,P4)</f>
        <v>0</v>
      </c>
      <c r="J43" s="35"/>
      <c r="O43" s="41">
        <f>I43*0.21</f>
        <v>0</v>
      </c>
      <c r="P43">
        <v>3</v>
      </c>
    </row>
    <row r="44">
      <c r="A44" s="35" t="s">
        <v>124</v>
      </c>
      <c r="B44" s="42"/>
      <c r="C44" s="43"/>
      <c r="D44" s="43"/>
      <c r="E44" s="37" t="s">
        <v>1412</v>
      </c>
      <c r="F44" s="43"/>
      <c r="G44" s="43"/>
      <c r="H44" s="43"/>
      <c r="I44" s="43"/>
      <c r="J44" s="44"/>
    </row>
    <row r="45">
      <c r="A45" s="35" t="s">
        <v>126</v>
      </c>
      <c r="B45" s="42"/>
      <c r="C45" s="43"/>
      <c r="D45" s="43"/>
      <c r="E45" s="45" t="s">
        <v>1548</v>
      </c>
      <c r="F45" s="43"/>
      <c r="G45" s="43"/>
      <c r="H45" s="43"/>
      <c r="I45" s="43"/>
      <c r="J45" s="44"/>
    </row>
    <row r="46" ht="409.5">
      <c r="A46" s="35" t="s">
        <v>128</v>
      </c>
      <c r="B46" s="42"/>
      <c r="C46" s="43"/>
      <c r="D46" s="43"/>
      <c r="E46" s="37" t="s">
        <v>1414</v>
      </c>
      <c r="F46" s="43"/>
      <c r="G46" s="43"/>
      <c r="H46" s="43"/>
      <c r="I46" s="43"/>
      <c r="J46" s="44"/>
    </row>
    <row r="47">
      <c r="A47" s="35" t="s">
        <v>119</v>
      </c>
      <c r="B47" s="35">
        <v>10</v>
      </c>
      <c r="C47" s="36" t="s">
        <v>462</v>
      </c>
      <c r="D47" s="35" t="s">
        <v>121</v>
      </c>
      <c r="E47" s="37" t="s">
        <v>463</v>
      </c>
      <c r="F47" s="38" t="s">
        <v>212</v>
      </c>
      <c r="G47" s="39">
        <v>6.7999999999999998</v>
      </c>
      <c r="H47" s="40">
        <v>0</v>
      </c>
      <c r="I47" s="40">
        <f>ROUND(G47*H47,P4)</f>
        <v>0</v>
      </c>
      <c r="J47" s="35"/>
      <c r="O47" s="41">
        <f>I47*0.21</f>
        <v>0</v>
      </c>
      <c r="P47">
        <v>3</v>
      </c>
    </row>
    <row r="48">
      <c r="A48" s="35" t="s">
        <v>124</v>
      </c>
      <c r="B48" s="42"/>
      <c r="C48" s="43"/>
      <c r="D48" s="43"/>
      <c r="E48" s="37" t="s">
        <v>1182</v>
      </c>
      <c r="F48" s="43"/>
      <c r="G48" s="43"/>
      <c r="H48" s="43"/>
      <c r="I48" s="43"/>
      <c r="J48" s="44"/>
    </row>
    <row r="49">
      <c r="A49" s="35" t="s">
        <v>126</v>
      </c>
      <c r="B49" s="42"/>
      <c r="C49" s="43"/>
      <c r="D49" s="43"/>
      <c r="E49" s="45" t="s">
        <v>1549</v>
      </c>
      <c r="F49" s="43"/>
      <c r="G49" s="43"/>
      <c r="H49" s="43"/>
      <c r="I49" s="43"/>
      <c r="J49" s="44"/>
    </row>
    <row r="50" ht="58">
      <c r="A50" s="35" t="s">
        <v>128</v>
      </c>
      <c r="B50" s="42"/>
      <c r="C50" s="43"/>
      <c r="D50" s="43"/>
      <c r="E50" s="37" t="s">
        <v>1184</v>
      </c>
      <c r="F50" s="43"/>
      <c r="G50" s="43"/>
      <c r="H50" s="43"/>
      <c r="I50" s="43"/>
      <c r="J50" s="44"/>
    </row>
    <row r="51">
      <c r="A51" s="29" t="s">
        <v>116</v>
      </c>
      <c r="B51" s="30"/>
      <c r="C51" s="31" t="s">
        <v>550</v>
      </c>
      <c r="D51" s="32"/>
      <c r="E51" s="29" t="s">
        <v>551</v>
      </c>
      <c r="F51" s="32"/>
      <c r="G51" s="32"/>
      <c r="H51" s="32"/>
      <c r="I51" s="33">
        <f>SUMIFS(I52:I127,A52:A127,"P")</f>
        <v>0</v>
      </c>
      <c r="J51" s="34"/>
    </row>
    <row r="52">
      <c r="A52" s="35" t="s">
        <v>119</v>
      </c>
      <c r="B52" s="35">
        <v>11</v>
      </c>
      <c r="C52" s="36" t="s">
        <v>1421</v>
      </c>
      <c r="D52" s="35" t="s">
        <v>121</v>
      </c>
      <c r="E52" s="37" t="s">
        <v>1422</v>
      </c>
      <c r="F52" s="38" t="s">
        <v>237</v>
      </c>
      <c r="G52" s="39">
        <v>0.5</v>
      </c>
      <c r="H52" s="40">
        <v>0</v>
      </c>
      <c r="I52" s="40">
        <f>ROUND(G52*H52,P4)</f>
        <v>0</v>
      </c>
      <c r="J52" s="35"/>
      <c r="O52" s="41">
        <f>I52*0.21</f>
        <v>0</v>
      </c>
      <c r="P52">
        <v>3</v>
      </c>
    </row>
    <row r="53">
      <c r="A53" s="35" t="s">
        <v>124</v>
      </c>
      <c r="B53" s="42"/>
      <c r="C53" s="43"/>
      <c r="D53" s="43"/>
      <c r="E53" s="37" t="s">
        <v>1550</v>
      </c>
      <c r="F53" s="43"/>
      <c r="G53" s="43"/>
      <c r="H53" s="43"/>
      <c r="I53" s="43"/>
      <c r="J53" s="44"/>
    </row>
    <row r="54">
      <c r="A54" s="35" t="s">
        <v>126</v>
      </c>
      <c r="B54" s="42"/>
      <c r="C54" s="43"/>
      <c r="D54" s="43"/>
      <c r="E54" s="45" t="s">
        <v>1551</v>
      </c>
      <c r="F54" s="43"/>
      <c r="G54" s="43"/>
      <c r="H54" s="43"/>
      <c r="I54" s="43"/>
      <c r="J54" s="44"/>
    </row>
    <row r="55" ht="319">
      <c r="A55" s="35" t="s">
        <v>128</v>
      </c>
      <c r="B55" s="42"/>
      <c r="C55" s="43"/>
      <c r="D55" s="43"/>
      <c r="E55" s="37" t="s">
        <v>1420</v>
      </c>
      <c r="F55" s="43"/>
      <c r="G55" s="43"/>
      <c r="H55" s="43"/>
      <c r="I55" s="43"/>
      <c r="J55" s="44"/>
    </row>
    <row r="56">
      <c r="A56" s="35" t="s">
        <v>119</v>
      </c>
      <c r="B56" s="35">
        <v>12</v>
      </c>
      <c r="C56" s="36" t="s">
        <v>1433</v>
      </c>
      <c r="D56" s="35" t="s">
        <v>121</v>
      </c>
      <c r="E56" s="37" t="s">
        <v>1434</v>
      </c>
      <c r="F56" s="38" t="s">
        <v>237</v>
      </c>
      <c r="G56" s="39">
        <v>1.6499999999999999</v>
      </c>
      <c r="H56" s="40">
        <v>0</v>
      </c>
      <c r="I56" s="40">
        <f>ROUND(G56*H56,P4)</f>
        <v>0</v>
      </c>
      <c r="J56" s="35"/>
      <c r="O56" s="41">
        <f>I56*0.21</f>
        <v>0</v>
      </c>
      <c r="P56">
        <v>3</v>
      </c>
    </row>
    <row r="57">
      <c r="A57" s="35" t="s">
        <v>124</v>
      </c>
      <c r="B57" s="42"/>
      <c r="C57" s="43"/>
      <c r="D57" s="43"/>
      <c r="E57" s="37" t="s">
        <v>1435</v>
      </c>
      <c r="F57" s="43"/>
      <c r="G57" s="43"/>
      <c r="H57" s="43"/>
      <c r="I57" s="43"/>
      <c r="J57" s="44"/>
    </row>
    <row r="58">
      <c r="A58" s="35" t="s">
        <v>126</v>
      </c>
      <c r="B58" s="42"/>
      <c r="C58" s="43"/>
      <c r="D58" s="43"/>
      <c r="E58" s="45" t="s">
        <v>1552</v>
      </c>
      <c r="F58" s="43"/>
      <c r="G58" s="43"/>
      <c r="H58" s="43"/>
      <c r="I58" s="43"/>
      <c r="J58" s="44"/>
    </row>
    <row r="59" ht="319">
      <c r="A59" s="35" t="s">
        <v>128</v>
      </c>
      <c r="B59" s="42"/>
      <c r="C59" s="43"/>
      <c r="D59" s="43"/>
      <c r="E59" s="37" t="s">
        <v>1420</v>
      </c>
      <c r="F59" s="43"/>
      <c r="G59" s="43"/>
      <c r="H59" s="43"/>
      <c r="I59" s="43"/>
      <c r="J59" s="44"/>
    </row>
    <row r="60" ht="29">
      <c r="A60" s="35" t="s">
        <v>119</v>
      </c>
      <c r="B60" s="35">
        <v>13</v>
      </c>
      <c r="C60" s="36" t="s">
        <v>1553</v>
      </c>
      <c r="D60" s="35" t="s">
        <v>121</v>
      </c>
      <c r="E60" s="37" t="s">
        <v>1554</v>
      </c>
      <c r="F60" s="38" t="s">
        <v>237</v>
      </c>
      <c r="G60" s="39">
        <v>59.770000000000003</v>
      </c>
      <c r="H60" s="40">
        <v>0</v>
      </c>
      <c r="I60" s="40">
        <f>ROUND(G60*H60,P4)</f>
        <v>0</v>
      </c>
      <c r="J60" s="35"/>
      <c r="O60" s="41">
        <f>I60*0.21</f>
        <v>0</v>
      </c>
      <c r="P60">
        <v>3</v>
      </c>
    </row>
    <row r="61">
      <c r="A61" s="35" t="s">
        <v>124</v>
      </c>
      <c r="B61" s="42"/>
      <c r="C61" s="43"/>
      <c r="D61" s="43"/>
      <c r="E61" s="37" t="s">
        <v>1555</v>
      </c>
      <c r="F61" s="43"/>
      <c r="G61" s="43"/>
      <c r="H61" s="43"/>
      <c r="I61" s="43"/>
      <c r="J61" s="44"/>
    </row>
    <row r="62">
      <c r="A62" s="35" t="s">
        <v>126</v>
      </c>
      <c r="B62" s="42"/>
      <c r="C62" s="43"/>
      <c r="D62" s="43"/>
      <c r="E62" s="45" t="s">
        <v>1556</v>
      </c>
      <c r="F62" s="43"/>
      <c r="G62" s="43"/>
      <c r="H62" s="43"/>
      <c r="I62" s="43"/>
      <c r="J62" s="44"/>
    </row>
    <row r="63" ht="319">
      <c r="A63" s="35" t="s">
        <v>128</v>
      </c>
      <c r="B63" s="42"/>
      <c r="C63" s="43"/>
      <c r="D63" s="43"/>
      <c r="E63" s="37" t="s">
        <v>1420</v>
      </c>
      <c r="F63" s="43"/>
      <c r="G63" s="43"/>
      <c r="H63" s="43"/>
      <c r="I63" s="43"/>
      <c r="J63" s="44"/>
    </row>
    <row r="64">
      <c r="A64" s="35" t="s">
        <v>119</v>
      </c>
      <c r="B64" s="35">
        <v>14</v>
      </c>
      <c r="C64" s="36" t="s">
        <v>1441</v>
      </c>
      <c r="D64" s="35" t="s">
        <v>121</v>
      </c>
      <c r="E64" s="37" t="s">
        <v>1442</v>
      </c>
      <c r="F64" s="38" t="s">
        <v>206</v>
      </c>
      <c r="G64" s="39">
        <v>3</v>
      </c>
      <c r="H64" s="40">
        <v>0</v>
      </c>
      <c r="I64" s="40">
        <f>ROUND(G64*H64,P4)</f>
        <v>0</v>
      </c>
      <c r="J64" s="35"/>
      <c r="O64" s="41">
        <f>I64*0.21</f>
        <v>0</v>
      </c>
      <c r="P64">
        <v>3</v>
      </c>
    </row>
    <row r="65" ht="29">
      <c r="A65" s="35" t="s">
        <v>124</v>
      </c>
      <c r="B65" s="42"/>
      <c r="C65" s="43"/>
      <c r="D65" s="43"/>
      <c r="E65" s="37" t="s">
        <v>1443</v>
      </c>
      <c r="F65" s="43"/>
      <c r="G65" s="43"/>
      <c r="H65" s="43"/>
      <c r="I65" s="43"/>
      <c r="J65" s="44"/>
    </row>
    <row r="66">
      <c r="A66" s="35" t="s">
        <v>126</v>
      </c>
      <c r="B66" s="42"/>
      <c r="C66" s="43"/>
      <c r="D66" s="43"/>
      <c r="E66" s="45" t="s">
        <v>239</v>
      </c>
      <c r="F66" s="43"/>
      <c r="G66" s="43"/>
      <c r="H66" s="43"/>
      <c r="I66" s="43"/>
      <c r="J66" s="44"/>
    </row>
    <row r="67" ht="43.5">
      <c r="A67" s="35" t="s">
        <v>128</v>
      </c>
      <c r="B67" s="42"/>
      <c r="C67" s="43"/>
      <c r="D67" s="43"/>
      <c r="E67" s="37" t="s">
        <v>1444</v>
      </c>
      <c r="F67" s="43"/>
      <c r="G67" s="43"/>
      <c r="H67" s="43"/>
      <c r="I67" s="43"/>
      <c r="J67" s="44"/>
    </row>
    <row r="68">
      <c r="A68" s="35" t="s">
        <v>119</v>
      </c>
      <c r="B68" s="35">
        <v>15</v>
      </c>
      <c r="C68" s="36" t="s">
        <v>1445</v>
      </c>
      <c r="D68" s="35" t="s">
        <v>121</v>
      </c>
      <c r="E68" s="37" t="s">
        <v>1446</v>
      </c>
      <c r="F68" s="38" t="s">
        <v>206</v>
      </c>
      <c r="G68" s="39">
        <v>1</v>
      </c>
      <c r="H68" s="40">
        <v>0</v>
      </c>
      <c r="I68" s="40">
        <f>ROUND(G68*H68,P4)</f>
        <v>0</v>
      </c>
      <c r="J68" s="35"/>
      <c r="O68" s="41">
        <f>I68*0.21</f>
        <v>0</v>
      </c>
      <c r="P68">
        <v>3</v>
      </c>
    </row>
    <row r="69" ht="29">
      <c r="A69" s="35" t="s">
        <v>124</v>
      </c>
      <c r="B69" s="42"/>
      <c r="C69" s="43"/>
      <c r="D69" s="43"/>
      <c r="E69" s="37" t="s">
        <v>1447</v>
      </c>
      <c r="F69" s="43"/>
      <c r="G69" s="43"/>
      <c r="H69" s="43"/>
      <c r="I69" s="43"/>
      <c r="J69" s="44"/>
    </row>
    <row r="70">
      <c r="A70" s="35" t="s">
        <v>126</v>
      </c>
      <c r="B70" s="42"/>
      <c r="C70" s="43"/>
      <c r="D70" s="43"/>
      <c r="E70" s="45" t="s">
        <v>135</v>
      </c>
      <c r="F70" s="43"/>
      <c r="G70" s="43"/>
      <c r="H70" s="43"/>
      <c r="I70" s="43"/>
      <c r="J70" s="44"/>
    </row>
    <row r="71" ht="43.5">
      <c r="A71" s="35" t="s">
        <v>128</v>
      </c>
      <c r="B71" s="42"/>
      <c r="C71" s="43"/>
      <c r="D71" s="43"/>
      <c r="E71" s="37" t="s">
        <v>1444</v>
      </c>
      <c r="F71" s="43"/>
      <c r="G71" s="43"/>
      <c r="H71" s="43"/>
      <c r="I71" s="43"/>
      <c r="J71" s="44"/>
    </row>
    <row r="72">
      <c r="A72" s="35" t="s">
        <v>119</v>
      </c>
      <c r="B72" s="35">
        <v>16</v>
      </c>
      <c r="C72" s="36" t="s">
        <v>1521</v>
      </c>
      <c r="D72" s="35" t="s">
        <v>121</v>
      </c>
      <c r="E72" s="37" t="s">
        <v>1522</v>
      </c>
      <c r="F72" s="38" t="s">
        <v>206</v>
      </c>
      <c r="G72" s="39">
        <v>2</v>
      </c>
      <c r="H72" s="40">
        <v>0</v>
      </c>
      <c r="I72" s="40">
        <f>ROUND(G72*H72,P4)</f>
        <v>0</v>
      </c>
      <c r="J72" s="35"/>
      <c r="O72" s="41">
        <f>I72*0.21</f>
        <v>0</v>
      </c>
      <c r="P72">
        <v>3</v>
      </c>
    </row>
    <row r="73" ht="29">
      <c r="A73" s="35" t="s">
        <v>124</v>
      </c>
      <c r="B73" s="42"/>
      <c r="C73" s="43"/>
      <c r="D73" s="43"/>
      <c r="E73" s="37" t="s">
        <v>1523</v>
      </c>
      <c r="F73" s="43"/>
      <c r="G73" s="43"/>
      <c r="H73" s="43"/>
      <c r="I73" s="43"/>
      <c r="J73" s="44"/>
    </row>
    <row r="74">
      <c r="A74" s="35" t="s">
        <v>126</v>
      </c>
      <c r="B74" s="42"/>
      <c r="C74" s="43"/>
      <c r="D74" s="43"/>
      <c r="E74" s="45" t="s">
        <v>258</v>
      </c>
      <c r="F74" s="43"/>
      <c r="G74" s="43"/>
      <c r="H74" s="43"/>
      <c r="I74" s="43"/>
      <c r="J74" s="44"/>
    </row>
    <row r="75" ht="43.5">
      <c r="A75" s="35" t="s">
        <v>128</v>
      </c>
      <c r="B75" s="42"/>
      <c r="C75" s="43"/>
      <c r="D75" s="43"/>
      <c r="E75" s="37" t="s">
        <v>1444</v>
      </c>
      <c r="F75" s="43"/>
      <c r="G75" s="43"/>
      <c r="H75" s="43"/>
      <c r="I75" s="43"/>
      <c r="J75" s="44"/>
    </row>
    <row r="76">
      <c r="A76" s="35" t="s">
        <v>119</v>
      </c>
      <c r="B76" s="35">
        <v>17</v>
      </c>
      <c r="C76" s="36" t="s">
        <v>1451</v>
      </c>
      <c r="D76" s="35" t="s">
        <v>121</v>
      </c>
      <c r="E76" s="37" t="s">
        <v>1452</v>
      </c>
      <c r="F76" s="38" t="s">
        <v>206</v>
      </c>
      <c r="G76" s="39">
        <v>1</v>
      </c>
      <c r="H76" s="40">
        <v>0</v>
      </c>
      <c r="I76" s="40">
        <f>ROUND(G76*H76,P4)</f>
        <v>0</v>
      </c>
      <c r="J76" s="35"/>
      <c r="O76" s="41">
        <f>I76*0.21</f>
        <v>0</v>
      </c>
      <c r="P76">
        <v>3</v>
      </c>
    </row>
    <row r="77" ht="29">
      <c r="A77" s="35" t="s">
        <v>124</v>
      </c>
      <c r="B77" s="42"/>
      <c r="C77" s="43"/>
      <c r="D77" s="43"/>
      <c r="E77" s="37" t="s">
        <v>1453</v>
      </c>
      <c r="F77" s="43"/>
      <c r="G77" s="43"/>
      <c r="H77" s="43"/>
      <c r="I77" s="43"/>
      <c r="J77" s="44"/>
    </row>
    <row r="78">
      <c r="A78" s="35" t="s">
        <v>126</v>
      </c>
      <c r="B78" s="42"/>
      <c r="C78" s="43"/>
      <c r="D78" s="43"/>
      <c r="E78" s="45" t="s">
        <v>135</v>
      </c>
      <c r="F78" s="43"/>
      <c r="G78" s="43"/>
      <c r="H78" s="43"/>
      <c r="I78" s="43"/>
      <c r="J78" s="44"/>
    </row>
    <row r="79" ht="43.5">
      <c r="A79" s="35" t="s">
        <v>128</v>
      </c>
      <c r="B79" s="42"/>
      <c r="C79" s="43"/>
      <c r="D79" s="43"/>
      <c r="E79" s="37" t="s">
        <v>1444</v>
      </c>
      <c r="F79" s="43"/>
      <c r="G79" s="43"/>
      <c r="H79" s="43"/>
      <c r="I79" s="43"/>
      <c r="J79" s="44"/>
    </row>
    <row r="80">
      <c r="A80" s="35" t="s">
        <v>119</v>
      </c>
      <c r="B80" s="35">
        <v>18</v>
      </c>
      <c r="C80" s="36" t="s">
        <v>1454</v>
      </c>
      <c r="D80" s="35" t="s">
        <v>121</v>
      </c>
      <c r="E80" s="37" t="s">
        <v>1455</v>
      </c>
      <c r="F80" s="38" t="s">
        <v>206</v>
      </c>
      <c r="G80" s="39">
        <v>3</v>
      </c>
      <c r="H80" s="40">
        <v>0</v>
      </c>
      <c r="I80" s="40">
        <f>ROUND(G80*H80,P4)</f>
        <v>0</v>
      </c>
      <c r="J80" s="35"/>
      <c r="O80" s="41">
        <f>I80*0.21</f>
        <v>0</v>
      </c>
      <c r="P80">
        <v>3</v>
      </c>
    </row>
    <row r="81" ht="29">
      <c r="A81" s="35" t="s">
        <v>124</v>
      </c>
      <c r="B81" s="42"/>
      <c r="C81" s="43"/>
      <c r="D81" s="43"/>
      <c r="E81" s="37" t="s">
        <v>1557</v>
      </c>
      <c r="F81" s="43"/>
      <c r="G81" s="43"/>
      <c r="H81" s="43"/>
      <c r="I81" s="43"/>
      <c r="J81" s="44"/>
    </row>
    <row r="82">
      <c r="A82" s="35" t="s">
        <v>126</v>
      </c>
      <c r="B82" s="42"/>
      <c r="C82" s="43"/>
      <c r="D82" s="43"/>
      <c r="E82" s="45" t="s">
        <v>239</v>
      </c>
      <c r="F82" s="43"/>
      <c r="G82" s="43"/>
      <c r="H82" s="43"/>
      <c r="I82" s="43"/>
      <c r="J82" s="44"/>
    </row>
    <row r="83" ht="43.5">
      <c r="A83" s="35" t="s">
        <v>128</v>
      </c>
      <c r="B83" s="42"/>
      <c r="C83" s="43"/>
      <c r="D83" s="43"/>
      <c r="E83" s="37" t="s">
        <v>1444</v>
      </c>
      <c r="F83" s="43"/>
      <c r="G83" s="43"/>
      <c r="H83" s="43"/>
      <c r="I83" s="43"/>
      <c r="J83" s="44"/>
    </row>
    <row r="84">
      <c r="A84" s="35" t="s">
        <v>119</v>
      </c>
      <c r="B84" s="35">
        <v>19</v>
      </c>
      <c r="C84" s="36" t="s">
        <v>1457</v>
      </c>
      <c r="D84" s="35" t="s">
        <v>121</v>
      </c>
      <c r="E84" s="37" t="s">
        <v>1458</v>
      </c>
      <c r="F84" s="38" t="s">
        <v>206</v>
      </c>
      <c r="G84" s="39">
        <v>3</v>
      </c>
      <c r="H84" s="40">
        <v>0</v>
      </c>
      <c r="I84" s="40">
        <f>ROUND(G84*H84,P4)</f>
        <v>0</v>
      </c>
      <c r="J84" s="35"/>
      <c r="O84" s="41">
        <f>I84*0.21</f>
        <v>0</v>
      </c>
      <c r="P84">
        <v>3</v>
      </c>
    </row>
    <row r="85" ht="29">
      <c r="A85" s="35" t="s">
        <v>124</v>
      </c>
      <c r="B85" s="42"/>
      <c r="C85" s="43"/>
      <c r="D85" s="43"/>
      <c r="E85" s="37" t="s">
        <v>1558</v>
      </c>
      <c r="F85" s="43"/>
      <c r="G85" s="43"/>
      <c r="H85" s="43"/>
      <c r="I85" s="43"/>
      <c r="J85" s="44"/>
    </row>
    <row r="86">
      <c r="A86" s="35" t="s">
        <v>126</v>
      </c>
      <c r="B86" s="42"/>
      <c r="C86" s="43"/>
      <c r="D86" s="43"/>
      <c r="E86" s="45" t="s">
        <v>239</v>
      </c>
      <c r="F86" s="43"/>
      <c r="G86" s="43"/>
      <c r="H86" s="43"/>
      <c r="I86" s="43"/>
      <c r="J86" s="44"/>
    </row>
    <row r="87" ht="43.5">
      <c r="A87" s="35" t="s">
        <v>128</v>
      </c>
      <c r="B87" s="42"/>
      <c r="C87" s="43"/>
      <c r="D87" s="43"/>
      <c r="E87" s="37" t="s">
        <v>1444</v>
      </c>
      <c r="F87" s="43"/>
      <c r="G87" s="43"/>
      <c r="H87" s="43"/>
      <c r="I87" s="43"/>
      <c r="J87" s="44"/>
    </row>
    <row r="88">
      <c r="A88" s="35" t="s">
        <v>119</v>
      </c>
      <c r="B88" s="35">
        <v>20</v>
      </c>
      <c r="C88" s="36" t="s">
        <v>1460</v>
      </c>
      <c r="D88" s="35" t="s">
        <v>121</v>
      </c>
      <c r="E88" s="37" t="s">
        <v>1461</v>
      </c>
      <c r="F88" s="38" t="s">
        <v>206</v>
      </c>
      <c r="G88" s="39">
        <v>13</v>
      </c>
      <c r="H88" s="40">
        <v>0</v>
      </c>
      <c r="I88" s="40">
        <f>ROUND(G88*H88,P4)</f>
        <v>0</v>
      </c>
      <c r="J88" s="35"/>
      <c r="O88" s="41">
        <f>I88*0.21</f>
        <v>0</v>
      </c>
      <c r="P88">
        <v>3</v>
      </c>
    </row>
    <row r="89" ht="58">
      <c r="A89" s="35" t="s">
        <v>124</v>
      </c>
      <c r="B89" s="42"/>
      <c r="C89" s="43"/>
      <c r="D89" s="43"/>
      <c r="E89" s="37" t="s">
        <v>1559</v>
      </c>
      <c r="F89" s="43"/>
      <c r="G89" s="43"/>
      <c r="H89" s="43"/>
      <c r="I89" s="43"/>
      <c r="J89" s="44"/>
    </row>
    <row r="90">
      <c r="A90" s="35" t="s">
        <v>126</v>
      </c>
      <c r="B90" s="42"/>
      <c r="C90" s="43"/>
      <c r="D90" s="43"/>
      <c r="E90" s="45" t="s">
        <v>1560</v>
      </c>
      <c r="F90" s="43"/>
      <c r="G90" s="43"/>
      <c r="H90" s="43"/>
      <c r="I90" s="43"/>
      <c r="J90" s="44"/>
    </row>
    <row r="91" ht="43.5">
      <c r="A91" s="35" t="s">
        <v>128</v>
      </c>
      <c r="B91" s="42"/>
      <c r="C91" s="43"/>
      <c r="D91" s="43"/>
      <c r="E91" s="37" t="s">
        <v>1444</v>
      </c>
      <c r="F91" s="43"/>
      <c r="G91" s="43"/>
      <c r="H91" s="43"/>
      <c r="I91" s="43"/>
      <c r="J91" s="44"/>
    </row>
    <row r="92">
      <c r="A92" s="35" t="s">
        <v>119</v>
      </c>
      <c r="B92" s="35">
        <v>21</v>
      </c>
      <c r="C92" s="36" t="s">
        <v>1530</v>
      </c>
      <c r="D92" s="35" t="s">
        <v>121</v>
      </c>
      <c r="E92" s="37" t="s">
        <v>1531</v>
      </c>
      <c r="F92" s="38" t="s">
        <v>206</v>
      </c>
      <c r="G92" s="39">
        <v>2</v>
      </c>
      <c r="H92" s="40">
        <v>0</v>
      </c>
      <c r="I92" s="40">
        <f>ROUND(G92*H92,P4)</f>
        <v>0</v>
      </c>
      <c r="J92" s="35"/>
      <c r="O92" s="41">
        <f>I92*0.21</f>
        <v>0</v>
      </c>
      <c r="P92">
        <v>3</v>
      </c>
    </row>
    <row r="93" ht="29">
      <c r="A93" s="35" t="s">
        <v>124</v>
      </c>
      <c r="B93" s="42"/>
      <c r="C93" s="43"/>
      <c r="D93" s="43"/>
      <c r="E93" s="37" t="s">
        <v>1532</v>
      </c>
      <c r="F93" s="43"/>
      <c r="G93" s="43"/>
      <c r="H93" s="43"/>
      <c r="I93" s="43"/>
      <c r="J93" s="44"/>
    </row>
    <row r="94">
      <c r="A94" s="35" t="s">
        <v>126</v>
      </c>
      <c r="B94" s="42"/>
      <c r="C94" s="43"/>
      <c r="D94" s="43"/>
      <c r="E94" s="45" t="s">
        <v>258</v>
      </c>
      <c r="F94" s="43"/>
      <c r="G94" s="43"/>
      <c r="H94" s="43"/>
      <c r="I94" s="43"/>
      <c r="J94" s="44"/>
    </row>
    <row r="95" ht="43.5">
      <c r="A95" s="35" t="s">
        <v>128</v>
      </c>
      <c r="B95" s="42"/>
      <c r="C95" s="43"/>
      <c r="D95" s="43"/>
      <c r="E95" s="37" t="s">
        <v>1444</v>
      </c>
      <c r="F95" s="43"/>
      <c r="G95" s="43"/>
      <c r="H95" s="43"/>
      <c r="I95" s="43"/>
      <c r="J95" s="44"/>
    </row>
    <row r="96">
      <c r="A96" s="35" t="s">
        <v>119</v>
      </c>
      <c r="B96" s="35">
        <v>22</v>
      </c>
      <c r="C96" s="36" t="s">
        <v>1467</v>
      </c>
      <c r="D96" s="35" t="s">
        <v>121</v>
      </c>
      <c r="E96" s="37" t="s">
        <v>1468</v>
      </c>
      <c r="F96" s="38" t="s">
        <v>206</v>
      </c>
      <c r="G96" s="39">
        <v>1</v>
      </c>
      <c r="H96" s="40">
        <v>0</v>
      </c>
      <c r="I96" s="40">
        <f>ROUND(G96*H96,P4)</f>
        <v>0</v>
      </c>
      <c r="J96" s="35"/>
      <c r="O96" s="41">
        <f>I96*0.21</f>
        <v>0</v>
      </c>
      <c r="P96">
        <v>3</v>
      </c>
    </row>
    <row r="97" ht="29">
      <c r="A97" s="35" t="s">
        <v>124</v>
      </c>
      <c r="B97" s="42"/>
      <c r="C97" s="43"/>
      <c r="D97" s="43"/>
      <c r="E97" s="37" t="s">
        <v>1469</v>
      </c>
      <c r="F97" s="43"/>
      <c r="G97" s="43"/>
      <c r="H97" s="43"/>
      <c r="I97" s="43"/>
      <c r="J97" s="44"/>
    </row>
    <row r="98">
      <c r="A98" s="35" t="s">
        <v>126</v>
      </c>
      <c r="B98" s="42"/>
      <c r="C98" s="43"/>
      <c r="D98" s="43"/>
      <c r="E98" s="45" t="s">
        <v>135</v>
      </c>
      <c r="F98" s="43"/>
      <c r="G98" s="43"/>
      <c r="H98" s="43"/>
      <c r="I98" s="43"/>
      <c r="J98" s="44"/>
    </row>
    <row r="99" ht="43.5">
      <c r="A99" s="35" t="s">
        <v>128</v>
      </c>
      <c r="B99" s="42"/>
      <c r="C99" s="43"/>
      <c r="D99" s="43"/>
      <c r="E99" s="37" t="s">
        <v>1470</v>
      </c>
      <c r="F99" s="43"/>
      <c r="G99" s="43"/>
      <c r="H99" s="43"/>
      <c r="I99" s="43"/>
      <c r="J99" s="44"/>
    </row>
    <row r="100">
      <c r="A100" s="35" t="s">
        <v>119</v>
      </c>
      <c r="B100" s="35">
        <v>23</v>
      </c>
      <c r="C100" s="36" t="s">
        <v>1471</v>
      </c>
      <c r="D100" s="35" t="s">
        <v>121</v>
      </c>
      <c r="E100" s="37" t="s">
        <v>1472</v>
      </c>
      <c r="F100" s="38" t="s">
        <v>206</v>
      </c>
      <c r="G100" s="39">
        <v>20</v>
      </c>
      <c r="H100" s="40">
        <v>0</v>
      </c>
      <c r="I100" s="40">
        <f>ROUND(G100*H100,P4)</f>
        <v>0</v>
      </c>
      <c r="J100" s="35"/>
      <c r="O100" s="41">
        <f>I100*0.21</f>
        <v>0</v>
      </c>
      <c r="P100">
        <v>3</v>
      </c>
    </row>
    <row r="101" ht="29">
      <c r="A101" s="35" t="s">
        <v>124</v>
      </c>
      <c r="B101" s="42"/>
      <c r="C101" s="43"/>
      <c r="D101" s="43"/>
      <c r="E101" s="37" t="s">
        <v>1473</v>
      </c>
      <c r="F101" s="43"/>
      <c r="G101" s="43"/>
      <c r="H101" s="43"/>
      <c r="I101" s="43"/>
      <c r="J101" s="44"/>
    </row>
    <row r="102">
      <c r="A102" s="35" t="s">
        <v>126</v>
      </c>
      <c r="B102" s="42"/>
      <c r="C102" s="43"/>
      <c r="D102" s="43"/>
      <c r="E102" s="45" t="s">
        <v>1561</v>
      </c>
      <c r="F102" s="43"/>
      <c r="G102" s="43"/>
      <c r="H102" s="43"/>
      <c r="I102" s="43"/>
      <c r="J102" s="44"/>
    </row>
    <row r="103" ht="43.5">
      <c r="A103" s="35" t="s">
        <v>128</v>
      </c>
      <c r="B103" s="42"/>
      <c r="C103" s="43"/>
      <c r="D103" s="43"/>
      <c r="E103" s="37" t="s">
        <v>1233</v>
      </c>
      <c r="F103" s="43"/>
      <c r="G103" s="43"/>
      <c r="H103" s="43"/>
      <c r="I103" s="43"/>
      <c r="J103" s="44"/>
    </row>
    <row r="104">
      <c r="A104" s="35" t="s">
        <v>119</v>
      </c>
      <c r="B104" s="35">
        <v>24</v>
      </c>
      <c r="C104" s="36" t="s">
        <v>1475</v>
      </c>
      <c r="D104" s="35" t="s">
        <v>121</v>
      </c>
      <c r="E104" s="37" t="s">
        <v>1476</v>
      </c>
      <c r="F104" s="38" t="s">
        <v>237</v>
      </c>
      <c r="G104" s="39">
        <v>61.420000000000002</v>
      </c>
      <c r="H104" s="40">
        <v>0</v>
      </c>
      <c r="I104" s="40">
        <f>ROUND(G104*H104,P4)</f>
        <v>0</v>
      </c>
      <c r="J104" s="35"/>
      <c r="O104" s="41">
        <f>I104*0.21</f>
        <v>0</v>
      </c>
      <c r="P104">
        <v>3</v>
      </c>
    </row>
    <row r="105" ht="29">
      <c r="A105" s="35" t="s">
        <v>124</v>
      </c>
      <c r="B105" s="42"/>
      <c r="C105" s="43"/>
      <c r="D105" s="43"/>
      <c r="E105" s="37" t="s">
        <v>1477</v>
      </c>
      <c r="F105" s="43"/>
      <c r="G105" s="43"/>
      <c r="H105" s="43"/>
      <c r="I105" s="43"/>
      <c r="J105" s="44"/>
    </row>
    <row r="106">
      <c r="A106" s="35" t="s">
        <v>126</v>
      </c>
      <c r="B106" s="42"/>
      <c r="C106" s="43"/>
      <c r="D106" s="43"/>
      <c r="E106" s="45" t="s">
        <v>1562</v>
      </c>
      <c r="F106" s="43"/>
      <c r="G106" s="43"/>
      <c r="H106" s="43"/>
      <c r="I106" s="43"/>
      <c r="J106" s="44"/>
    </row>
    <row r="107" ht="58">
      <c r="A107" s="35" t="s">
        <v>128</v>
      </c>
      <c r="B107" s="42"/>
      <c r="C107" s="43"/>
      <c r="D107" s="43"/>
      <c r="E107" s="37" t="s">
        <v>1479</v>
      </c>
      <c r="F107" s="43"/>
      <c r="G107" s="43"/>
      <c r="H107" s="43"/>
      <c r="I107" s="43"/>
      <c r="J107" s="44"/>
    </row>
    <row r="108">
      <c r="A108" s="35" t="s">
        <v>119</v>
      </c>
      <c r="B108" s="35">
        <v>25</v>
      </c>
      <c r="C108" s="36" t="s">
        <v>1234</v>
      </c>
      <c r="D108" s="35" t="s">
        <v>121</v>
      </c>
      <c r="E108" s="37" t="s">
        <v>1235</v>
      </c>
      <c r="F108" s="38" t="s">
        <v>237</v>
      </c>
      <c r="G108" s="39">
        <v>61.399999999999999</v>
      </c>
      <c r="H108" s="40">
        <v>0</v>
      </c>
      <c r="I108" s="40">
        <f>ROUND(G108*H108,P4)</f>
        <v>0</v>
      </c>
      <c r="J108" s="35"/>
      <c r="O108" s="41">
        <f>I108*0.21</f>
        <v>0</v>
      </c>
      <c r="P108">
        <v>3</v>
      </c>
    </row>
    <row r="109">
      <c r="A109" s="35" t="s">
        <v>124</v>
      </c>
      <c r="B109" s="42"/>
      <c r="C109" s="43"/>
      <c r="D109" s="43"/>
      <c r="E109" s="37" t="s">
        <v>1480</v>
      </c>
      <c r="F109" s="43"/>
      <c r="G109" s="43"/>
      <c r="H109" s="43"/>
      <c r="I109" s="43"/>
      <c r="J109" s="44"/>
    </row>
    <row r="110">
      <c r="A110" s="35" t="s">
        <v>126</v>
      </c>
      <c r="B110" s="42"/>
      <c r="C110" s="43"/>
      <c r="D110" s="43"/>
      <c r="E110" s="45" t="s">
        <v>1563</v>
      </c>
      <c r="F110" s="43"/>
      <c r="G110" s="43"/>
      <c r="H110" s="43"/>
      <c r="I110" s="43"/>
      <c r="J110" s="44"/>
    </row>
    <row r="111" ht="43.5">
      <c r="A111" s="35" t="s">
        <v>128</v>
      </c>
      <c r="B111" s="42"/>
      <c r="C111" s="43"/>
      <c r="D111" s="43"/>
      <c r="E111" s="37" t="s">
        <v>1233</v>
      </c>
      <c r="F111" s="43"/>
      <c r="G111" s="43"/>
      <c r="H111" s="43"/>
      <c r="I111" s="43"/>
      <c r="J111" s="44"/>
    </row>
    <row r="112">
      <c r="A112" s="35" t="s">
        <v>119</v>
      </c>
      <c r="B112" s="35">
        <v>26</v>
      </c>
      <c r="C112" s="36" t="s">
        <v>1482</v>
      </c>
      <c r="D112" s="35" t="s">
        <v>121</v>
      </c>
      <c r="E112" s="37" t="s">
        <v>1483</v>
      </c>
      <c r="F112" s="38" t="s">
        <v>237</v>
      </c>
      <c r="G112" s="39">
        <v>2.1499999999999999</v>
      </c>
      <c r="H112" s="40">
        <v>0</v>
      </c>
      <c r="I112" s="40">
        <f>ROUND(G112*H112,P4)</f>
        <v>0</v>
      </c>
      <c r="J112" s="35"/>
      <c r="O112" s="41">
        <f>I112*0.21</f>
        <v>0</v>
      </c>
      <c r="P112">
        <v>3</v>
      </c>
    </row>
    <row r="113">
      <c r="A113" s="35" t="s">
        <v>124</v>
      </c>
      <c r="B113" s="42"/>
      <c r="C113" s="43"/>
      <c r="D113" s="43"/>
      <c r="E113" s="37" t="s">
        <v>1484</v>
      </c>
      <c r="F113" s="43"/>
      <c r="G113" s="43"/>
      <c r="H113" s="43"/>
      <c r="I113" s="43"/>
      <c r="J113" s="44"/>
    </row>
    <row r="114">
      <c r="A114" s="35" t="s">
        <v>126</v>
      </c>
      <c r="B114" s="42"/>
      <c r="C114" s="43"/>
      <c r="D114" s="43"/>
      <c r="E114" s="45" t="s">
        <v>1564</v>
      </c>
      <c r="F114" s="43"/>
      <c r="G114" s="43"/>
      <c r="H114" s="43"/>
      <c r="I114" s="43"/>
      <c r="J114" s="44"/>
    </row>
    <row r="115" ht="72.5">
      <c r="A115" s="35" t="s">
        <v>128</v>
      </c>
      <c r="B115" s="42"/>
      <c r="C115" s="43"/>
      <c r="D115" s="43"/>
      <c r="E115" s="37" t="s">
        <v>1246</v>
      </c>
      <c r="F115" s="43"/>
      <c r="G115" s="43"/>
      <c r="H115" s="43"/>
      <c r="I115" s="43"/>
      <c r="J115" s="44"/>
    </row>
    <row r="116">
      <c r="A116" s="35" t="s">
        <v>119</v>
      </c>
      <c r="B116" s="35">
        <v>27</v>
      </c>
      <c r="C116" s="36" t="s">
        <v>1489</v>
      </c>
      <c r="D116" s="35" t="s">
        <v>121</v>
      </c>
      <c r="E116" s="37" t="s">
        <v>1490</v>
      </c>
      <c r="F116" s="38" t="s">
        <v>237</v>
      </c>
      <c r="G116" s="39">
        <v>59.770000000000003</v>
      </c>
      <c r="H116" s="40">
        <v>0</v>
      </c>
      <c r="I116" s="40">
        <f>ROUND(G116*H116,P4)</f>
        <v>0</v>
      </c>
      <c r="J116" s="35"/>
      <c r="O116" s="41">
        <f>I116*0.21</f>
        <v>0</v>
      </c>
      <c r="P116">
        <v>3</v>
      </c>
    </row>
    <row r="117">
      <c r="A117" s="35" t="s">
        <v>124</v>
      </c>
      <c r="B117" s="42"/>
      <c r="C117" s="43"/>
      <c r="D117" s="43"/>
      <c r="E117" s="37" t="s">
        <v>1565</v>
      </c>
      <c r="F117" s="43"/>
      <c r="G117" s="43"/>
      <c r="H117" s="43"/>
      <c r="I117" s="43"/>
      <c r="J117" s="44"/>
    </row>
    <row r="118">
      <c r="A118" s="35" t="s">
        <v>126</v>
      </c>
      <c r="B118" s="42"/>
      <c r="C118" s="43"/>
      <c r="D118" s="43"/>
      <c r="E118" s="45" t="s">
        <v>1556</v>
      </c>
      <c r="F118" s="43"/>
      <c r="G118" s="43"/>
      <c r="H118" s="43"/>
      <c r="I118" s="43"/>
      <c r="J118" s="44"/>
    </row>
    <row r="119" ht="72.5">
      <c r="A119" s="35" t="s">
        <v>128</v>
      </c>
      <c r="B119" s="42"/>
      <c r="C119" s="43"/>
      <c r="D119" s="43"/>
      <c r="E119" s="37" t="s">
        <v>1246</v>
      </c>
      <c r="F119" s="43"/>
      <c r="G119" s="43"/>
      <c r="H119" s="43"/>
      <c r="I119" s="43"/>
      <c r="J119" s="44"/>
    </row>
    <row r="120">
      <c r="A120" s="35" t="s">
        <v>119</v>
      </c>
      <c r="B120" s="35">
        <v>28</v>
      </c>
      <c r="C120" s="36" t="s">
        <v>1493</v>
      </c>
      <c r="D120" s="35" t="s">
        <v>121</v>
      </c>
      <c r="E120" s="37" t="s">
        <v>1494</v>
      </c>
      <c r="F120" s="38" t="s">
        <v>237</v>
      </c>
      <c r="G120" s="39">
        <v>2.1499999999999999</v>
      </c>
      <c r="H120" s="40">
        <v>0</v>
      </c>
      <c r="I120" s="40">
        <f>ROUND(G120*H120,P4)</f>
        <v>0</v>
      </c>
      <c r="J120" s="35"/>
      <c r="O120" s="41">
        <f>I120*0.21</f>
        <v>0</v>
      </c>
      <c r="P120">
        <v>3</v>
      </c>
    </row>
    <row r="121">
      <c r="A121" s="35" t="s">
        <v>124</v>
      </c>
      <c r="B121" s="42"/>
      <c r="C121" s="43"/>
      <c r="D121" s="43"/>
      <c r="E121" s="37" t="s">
        <v>1484</v>
      </c>
      <c r="F121" s="43"/>
      <c r="G121" s="43"/>
      <c r="H121" s="43"/>
      <c r="I121" s="43"/>
      <c r="J121" s="44"/>
    </row>
    <row r="122">
      <c r="A122" s="35" t="s">
        <v>126</v>
      </c>
      <c r="B122" s="42"/>
      <c r="C122" s="43"/>
      <c r="D122" s="43"/>
      <c r="E122" s="45" t="s">
        <v>1564</v>
      </c>
      <c r="F122" s="43"/>
      <c r="G122" s="43"/>
      <c r="H122" s="43"/>
      <c r="I122" s="43"/>
      <c r="J122" s="44"/>
    </row>
    <row r="123" ht="29">
      <c r="A123" s="35" t="s">
        <v>128</v>
      </c>
      <c r="B123" s="42"/>
      <c r="C123" s="43"/>
      <c r="D123" s="43"/>
      <c r="E123" s="37" t="s">
        <v>1495</v>
      </c>
      <c r="F123" s="43"/>
      <c r="G123" s="43"/>
      <c r="H123" s="43"/>
      <c r="I123" s="43"/>
      <c r="J123" s="44"/>
    </row>
    <row r="124">
      <c r="A124" s="35" t="s">
        <v>119</v>
      </c>
      <c r="B124" s="35">
        <v>29</v>
      </c>
      <c r="C124" s="36" t="s">
        <v>1498</v>
      </c>
      <c r="D124" s="35" t="s">
        <v>121</v>
      </c>
      <c r="E124" s="37" t="s">
        <v>1499</v>
      </c>
      <c r="F124" s="38" t="s">
        <v>237</v>
      </c>
      <c r="G124" s="39">
        <v>59.770000000000003</v>
      </c>
      <c r="H124" s="40">
        <v>0</v>
      </c>
      <c r="I124" s="40">
        <f>ROUND(G124*H124,P4)</f>
        <v>0</v>
      </c>
      <c r="J124" s="35"/>
      <c r="O124" s="41">
        <f>I124*0.21</f>
        <v>0</v>
      </c>
      <c r="P124">
        <v>3</v>
      </c>
    </row>
    <row r="125">
      <c r="A125" s="35" t="s">
        <v>124</v>
      </c>
      <c r="B125" s="42"/>
      <c r="C125" s="43"/>
      <c r="D125" s="43"/>
      <c r="E125" s="37" t="s">
        <v>1565</v>
      </c>
      <c r="F125" s="43"/>
      <c r="G125" s="43"/>
      <c r="H125" s="43"/>
      <c r="I125" s="43"/>
      <c r="J125" s="44"/>
    </row>
    <row r="126">
      <c r="A126" s="35" t="s">
        <v>126</v>
      </c>
      <c r="B126" s="42"/>
      <c r="C126" s="43"/>
      <c r="D126" s="43"/>
      <c r="E126" s="45" t="s">
        <v>1556</v>
      </c>
      <c r="F126" s="43"/>
      <c r="G126" s="43"/>
      <c r="H126" s="43"/>
      <c r="I126" s="43"/>
      <c r="J126" s="44"/>
    </row>
    <row r="127" ht="29">
      <c r="A127" s="35" t="s">
        <v>128</v>
      </c>
      <c r="B127" s="42"/>
      <c r="C127" s="43"/>
      <c r="D127" s="43"/>
      <c r="E127" s="37" t="s">
        <v>1495</v>
      </c>
      <c r="F127" s="43"/>
      <c r="G127" s="43"/>
      <c r="H127" s="43"/>
      <c r="I127" s="43"/>
      <c r="J127" s="44"/>
    </row>
    <row r="128">
      <c r="A128" s="29" t="s">
        <v>116</v>
      </c>
      <c r="B128" s="30"/>
      <c r="C128" s="31" t="s">
        <v>233</v>
      </c>
      <c r="D128" s="32"/>
      <c r="E128" s="29" t="s">
        <v>234</v>
      </c>
      <c r="F128" s="32"/>
      <c r="G128" s="32"/>
      <c r="H128" s="32"/>
      <c r="I128" s="33">
        <f>SUMIFS(I129:I132,A129:A132,"P")</f>
        <v>0</v>
      </c>
      <c r="J128" s="34"/>
    </row>
    <row r="129" ht="29">
      <c r="A129" s="35" t="s">
        <v>119</v>
      </c>
      <c r="B129" s="35">
        <v>30</v>
      </c>
      <c r="C129" s="36" t="s">
        <v>1500</v>
      </c>
      <c r="D129" s="35" t="s">
        <v>121</v>
      </c>
      <c r="E129" s="37" t="s">
        <v>1501</v>
      </c>
      <c r="F129" s="38" t="s">
        <v>1230</v>
      </c>
      <c r="G129" s="39">
        <v>13</v>
      </c>
      <c r="H129" s="40">
        <v>0</v>
      </c>
      <c r="I129" s="40">
        <f>ROUND(G129*H129,P4)</f>
        <v>0</v>
      </c>
      <c r="J129" s="35"/>
      <c r="O129" s="41">
        <f>I129*0.21</f>
        <v>0</v>
      </c>
      <c r="P129">
        <v>3</v>
      </c>
    </row>
    <row r="130" ht="58">
      <c r="A130" s="35" t="s">
        <v>124</v>
      </c>
      <c r="B130" s="42"/>
      <c r="C130" s="43"/>
      <c r="D130" s="43"/>
      <c r="E130" s="37" t="s">
        <v>1566</v>
      </c>
      <c r="F130" s="43"/>
      <c r="G130" s="43"/>
      <c r="H130" s="43"/>
      <c r="I130" s="43"/>
      <c r="J130" s="44"/>
    </row>
    <row r="131">
      <c r="A131" s="35" t="s">
        <v>126</v>
      </c>
      <c r="B131" s="42"/>
      <c r="C131" s="43"/>
      <c r="D131" s="43"/>
      <c r="E131" s="45" t="s">
        <v>1567</v>
      </c>
      <c r="F131" s="43"/>
      <c r="G131" s="43"/>
      <c r="H131" s="43"/>
      <c r="I131" s="43"/>
      <c r="J131" s="44"/>
    </row>
    <row r="132" ht="101.5">
      <c r="A132" s="35" t="s">
        <v>128</v>
      </c>
      <c r="B132" s="46"/>
      <c r="C132" s="47"/>
      <c r="D132" s="47"/>
      <c r="E132" s="37" t="s">
        <v>1334</v>
      </c>
      <c r="F132" s="47"/>
      <c r="G132" s="47"/>
      <c r="H132" s="47"/>
      <c r="I132" s="47"/>
      <c r="J13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55</v>
      </c>
      <c r="I3" s="23">
        <f>SUMIFS(I8:I132,A8:A132,"SD")</f>
        <v>0</v>
      </c>
      <c r="J3" s="17"/>
      <c r="O3">
        <v>0</v>
      </c>
      <c r="P3">
        <v>2</v>
      </c>
    </row>
    <row r="4">
      <c r="A4" s="3" t="s">
        <v>103</v>
      </c>
      <c r="B4" s="18" t="s">
        <v>104</v>
      </c>
      <c r="C4" s="19" t="s">
        <v>55</v>
      </c>
      <c r="D4" s="20"/>
      <c r="E4" s="21" t="s">
        <v>56</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SUMIFS(I9:I28,A9:A28,"P")</f>
        <v>0</v>
      </c>
      <c r="J8" s="34"/>
    </row>
    <row r="9">
      <c r="A9" s="35" t="s">
        <v>119</v>
      </c>
      <c r="B9" s="35">
        <v>1</v>
      </c>
      <c r="C9" s="36" t="s">
        <v>1568</v>
      </c>
      <c r="D9" s="35" t="s">
        <v>121</v>
      </c>
      <c r="E9" s="37" t="s">
        <v>161</v>
      </c>
      <c r="F9" s="38" t="s">
        <v>133</v>
      </c>
      <c r="G9" s="39">
        <v>1</v>
      </c>
      <c r="H9" s="40">
        <v>0</v>
      </c>
      <c r="I9" s="40">
        <f>ROUND(G9*H9,P4)</f>
        <v>0</v>
      </c>
      <c r="J9" s="35"/>
      <c r="O9" s="41">
        <f>I9*0.21</f>
        <v>0</v>
      </c>
      <c r="P9">
        <v>3</v>
      </c>
    </row>
    <row r="10">
      <c r="A10" s="35" t="s">
        <v>124</v>
      </c>
      <c r="B10" s="42"/>
      <c r="C10" s="43"/>
      <c r="D10" s="43"/>
      <c r="E10" s="49" t="s">
        <v>121</v>
      </c>
      <c r="F10" s="43"/>
      <c r="G10" s="43"/>
      <c r="H10" s="43"/>
      <c r="I10" s="43"/>
      <c r="J10" s="44"/>
    </row>
    <row r="11">
      <c r="A11" s="35" t="s">
        <v>126</v>
      </c>
      <c r="B11" s="42"/>
      <c r="C11" s="43"/>
      <c r="D11" s="43"/>
      <c r="E11" s="45" t="s">
        <v>135</v>
      </c>
      <c r="F11" s="43"/>
      <c r="G11" s="43"/>
      <c r="H11" s="43"/>
      <c r="I11" s="43"/>
      <c r="J11" s="44"/>
    </row>
    <row r="12" ht="29">
      <c r="A12" s="35" t="s">
        <v>128</v>
      </c>
      <c r="B12" s="42"/>
      <c r="C12" s="43"/>
      <c r="D12" s="43"/>
      <c r="E12" s="37" t="s">
        <v>1153</v>
      </c>
      <c r="F12" s="43"/>
      <c r="G12" s="43"/>
      <c r="H12" s="43"/>
      <c r="I12" s="43"/>
      <c r="J12" s="44"/>
    </row>
    <row r="13">
      <c r="A13" s="35" t="s">
        <v>119</v>
      </c>
      <c r="B13" s="35">
        <v>2</v>
      </c>
      <c r="C13" s="36" t="s">
        <v>1150</v>
      </c>
      <c r="D13" s="35" t="s">
        <v>121</v>
      </c>
      <c r="E13" s="37" t="s">
        <v>1151</v>
      </c>
      <c r="F13" s="38" t="s">
        <v>133</v>
      </c>
      <c r="G13" s="39">
        <v>1</v>
      </c>
      <c r="H13" s="40">
        <v>0</v>
      </c>
      <c r="I13" s="40">
        <f>ROUND(G13*H13,P4)</f>
        <v>0</v>
      </c>
      <c r="J13" s="35"/>
      <c r="O13" s="41">
        <f>I13*0.21</f>
        <v>0</v>
      </c>
      <c r="P13">
        <v>3</v>
      </c>
    </row>
    <row r="14">
      <c r="A14" s="35" t="s">
        <v>124</v>
      </c>
      <c r="B14" s="42"/>
      <c r="C14" s="43"/>
      <c r="D14" s="43"/>
      <c r="E14" s="37" t="s">
        <v>1152</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1153</v>
      </c>
      <c r="F16" s="43"/>
      <c r="G16" s="43"/>
      <c r="H16" s="43"/>
      <c r="I16" s="43"/>
      <c r="J16" s="44"/>
    </row>
    <row r="17">
      <c r="A17" s="35" t="s">
        <v>119</v>
      </c>
      <c r="B17" s="35">
        <v>3</v>
      </c>
      <c r="C17" s="36" t="s">
        <v>1154</v>
      </c>
      <c r="D17" s="35" t="s">
        <v>121</v>
      </c>
      <c r="E17" s="37" t="s">
        <v>173</v>
      </c>
      <c r="F17" s="38" t="s">
        <v>133</v>
      </c>
      <c r="G17" s="39">
        <v>1</v>
      </c>
      <c r="H17" s="40">
        <v>0</v>
      </c>
      <c r="I17" s="40">
        <f>ROUND(G17*H17,P4)</f>
        <v>0</v>
      </c>
      <c r="J17" s="35"/>
      <c r="O17" s="41">
        <f>I17*0.21</f>
        <v>0</v>
      </c>
      <c r="P17">
        <v>3</v>
      </c>
    </row>
    <row r="18">
      <c r="A18" s="35" t="s">
        <v>124</v>
      </c>
      <c r="B18" s="42"/>
      <c r="C18" s="43"/>
      <c r="D18" s="43"/>
      <c r="E18" s="37" t="s">
        <v>1155</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1156</v>
      </c>
      <c r="F20" s="43"/>
      <c r="G20" s="43"/>
      <c r="H20" s="43"/>
      <c r="I20" s="43"/>
      <c r="J20" s="44"/>
    </row>
    <row r="21">
      <c r="A21" s="35" t="s">
        <v>119</v>
      </c>
      <c r="B21" s="35">
        <v>4</v>
      </c>
      <c r="C21" s="36" t="s">
        <v>1569</v>
      </c>
      <c r="D21" s="35" t="s">
        <v>121</v>
      </c>
      <c r="E21" s="37" t="s">
        <v>187</v>
      </c>
      <c r="F21" s="38" t="s">
        <v>133</v>
      </c>
      <c r="G21" s="39">
        <v>1</v>
      </c>
      <c r="H21" s="40">
        <v>0</v>
      </c>
      <c r="I21" s="40">
        <f>ROUND(G21*H21,P4)</f>
        <v>0</v>
      </c>
      <c r="J21" s="35"/>
      <c r="O21" s="41">
        <f>I21*0.21</f>
        <v>0</v>
      </c>
      <c r="P21">
        <v>3</v>
      </c>
    </row>
    <row r="22">
      <c r="A22" s="35" t="s">
        <v>124</v>
      </c>
      <c r="B22" s="42"/>
      <c r="C22" s="43"/>
      <c r="D22" s="43"/>
      <c r="E22" s="49" t="s">
        <v>121</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1570</v>
      </c>
      <c r="F24" s="43"/>
      <c r="G24" s="43"/>
      <c r="H24" s="43"/>
      <c r="I24" s="43"/>
      <c r="J24" s="44"/>
    </row>
    <row r="25">
      <c r="A25" s="35" t="s">
        <v>119</v>
      </c>
      <c r="B25" s="35">
        <v>5</v>
      </c>
      <c r="C25" s="36" t="s">
        <v>1157</v>
      </c>
      <c r="D25" s="35" t="s">
        <v>121</v>
      </c>
      <c r="E25" s="37" t="s">
        <v>1571</v>
      </c>
      <c r="F25" s="38" t="s">
        <v>133</v>
      </c>
      <c r="G25" s="39">
        <v>1</v>
      </c>
      <c r="H25" s="40">
        <v>0</v>
      </c>
      <c r="I25" s="40">
        <f>ROUND(G25*H25,P4)</f>
        <v>0</v>
      </c>
      <c r="J25" s="35"/>
      <c r="O25" s="41">
        <f>I25*0.21</f>
        <v>0</v>
      </c>
      <c r="P25">
        <v>3</v>
      </c>
    </row>
    <row r="26">
      <c r="A26" s="35" t="s">
        <v>124</v>
      </c>
      <c r="B26" s="42"/>
      <c r="C26" s="43"/>
      <c r="D26" s="43"/>
      <c r="E26" s="37" t="s">
        <v>1159</v>
      </c>
      <c r="F26" s="43"/>
      <c r="G26" s="43"/>
      <c r="H26" s="43"/>
      <c r="I26" s="43"/>
      <c r="J26" s="44"/>
    </row>
    <row r="27">
      <c r="A27" s="35" t="s">
        <v>126</v>
      </c>
      <c r="B27" s="42"/>
      <c r="C27" s="43"/>
      <c r="D27" s="43"/>
      <c r="E27" s="45" t="s">
        <v>135</v>
      </c>
      <c r="F27" s="43"/>
      <c r="G27" s="43"/>
      <c r="H27" s="43"/>
      <c r="I27" s="43"/>
      <c r="J27" s="44"/>
    </row>
    <row r="28" ht="29">
      <c r="A28" s="35" t="s">
        <v>128</v>
      </c>
      <c r="B28" s="42"/>
      <c r="C28" s="43"/>
      <c r="D28" s="43"/>
      <c r="E28" s="37" t="s">
        <v>1160</v>
      </c>
      <c r="F28" s="43"/>
      <c r="G28" s="43"/>
      <c r="H28" s="43"/>
      <c r="I28" s="43"/>
      <c r="J28" s="44"/>
    </row>
    <row r="29">
      <c r="A29" s="29" t="s">
        <v>116</v>
      </c>
      <c r="B29" s="30"/>
      <c r="C29" s="31" t="s">
        <v>190</v>
      </c>
      <c r="D29" s="32"/>
      <c r="E29" s="29" t="s">
        <v>191</v>
      </c>
      <c r="F29" s="32"/>
      <c r="G29" s="32"/>
      <c r="H29" s="32"/>
      <c r="I29" s="33">
        <f>SUMIFS(I30:I61,A30:A61,"P")</f>
        <v>0</v>
      </c>
      <c r="J29" s="34"/>
    </row>
    <row r="30">
      <c r="A30" s="35" t="s">
        <v>119</v>
      </c>
      <c r="B30" s="35">
        <v>6</v>
      </c>
      <c r="C30" s="36" t="s">
        <v>365</v>
      </c>
      <c r="D30" s="35" t="s">
        <v>121</v>
      </c>
      <c r="E30" s="37" t="s">
        <v>366</v>
      </c>
      <c r="F30" s="38" t="s">
        <v>212</v>
      </c>
      <c r="G30" s="39">
        <v>916.27499999999998</v>
      </c>
      <c r="H30" s="40">
        <v>0</v>
      </c>
      <c r="I30" s="40">
        <f>ROUND(G30*H30,P4)</f>
        <v>0</v>
      </c>
      <c r="J30" s="35"/>
      <c r="O30" s="41">
        <f>I30*0.21</f>
        <v>0</v>
      </c>
      <c r="P30">
        <v>3</v>
      </c>
    </row>
    <row r="31" ht="29">
      <c r="A31" s="35" t="s">
        <v>124</v>
      </c>
      <c r="B31" s="42"/>
      <c r="C31" s="43"/>
      <c r="D31" s="43"/>
      <c r="E31" s="37" t="s">
        <v>1572</v>
      </c>
      <c r="F31" s="43"/>
      <c r="G31" s="43"/>
      <c r="H31" s="43"/>
      <c r="I31" s="43"/>
      <c r="J31" s="44"/>
    </row>
    <row r="32">
      <c r="A32" s="35" t="s">
        <v>126</v>
      </c>
      <c r="B32" s="42"/>
      <c r="C32" s="43"/>
      <c r="D32" s="43"/>
      <c r="E32" s="45" t="s">
        <v>1573</v>
      </c>
      <c r="F32" s="43"/>
      <c r="G32" s="43"/>
      <c r="H32" s="43"/>
      <c r="I32" s="43"/>
      <c r="J32" s="44"/>
    </row>
    <row r="33" ht="377">
      <c r="A33" s="35" t="s">
        <v>128</v>
      </c>
      <c r="B33" s="42"/>
      <c r="C33" s="43"/>
      <c r="D33" s="43"/>
      <c r="E33" s="37" t="s">
        <v>1163</v>
      </c>
      <c r="F33" s="43"/>
      <c r="G33" s="43"/>
      <c r="H33" s="43"/>
      <c r="I33" s="43"/>
      <c r="J33" s="44"/>
    </row>
    <row r="34">
      <c r="A34" s="35" t="s">
        <v>119</v>
      </c>
      <c r="B34" s="35">
        <v>7</v>
      </c>
      <c r="C34" s="36" t="s">
        <v>1268</v>
      </c>
      <c r="D34" s="35" t="s">
        <v>121</v>
      </c>
      <c r="E34" s="37" t="s">
        <v>1269</v>
      </c>
      <c r="F34" s="38" t="s">
        <v>212</v>
      </c>
      <c r="G34" s="39">
        <v>1091.9870000000001</v>
      </c>
      <c r="H34" s="40">
        <v>0</v>
      </c>
      <c r="I34" s="40">
        <f>ROUND(G34*H34,P4)</f>
        <v>0</v>
      </c>
      <c r="J34" s="35"/>
      <c r="O34" s="41">
        <f>I34*0.21</f>
        <v>0</v>
      </c>
      <c r="P34">
        <v>3</v>
      </c>
    </row>
    <row r="35">
      <c r="A35" s="35" t="s">
        <v>124</v>
      </c>
      <c r="B35" s="42"/>
      <c r="C35" s="43"/>
      <c r="D35" s="43"/>
      <c r="E35" s="37" t="s">
        <v>1574</v>
      </c>
      <c r="F35" s="43"/>
      <c r="G35" s="43"/>
      <c r="H35" s="43"/>
      <c r="I35" s="43"/>
      <c r="J35" s="44"/>
    </row>
    <row r="36">
      <c r="A36" s="35" t="s">
        <v>126</v>
      </c>
      <c r="B36" s="42"/>
      <c r="C36" s="43"/>
      <c r="D36" s="43"/>
      <c r="E36" s="45" t="s">
        <v>1575</v>
      </c>
      <c r="F36" s="43"/>
      <c r="G36" s="43"/>
      <c r="H36" s="43"/>
      <c r="I36" s="43"/>
      <c r="J36" s="44"/>
    </row>
    <row r="37">
      <c r="A37" s="35" t="s">
        <v>128</v>
      </c>
      <c r="B37" s="42"/>
      <c r="C37" s="43"/>
      <c r="D37" s="43"/>
      <c r="E37" s="37" t="s">
        <v>1272</v>
      </c>
      <c r="F37" s="43"/>
      <c r="G37" s="43"/>
      <c r="H37" s="43"/>
      <c r="I37" s="43"/>
      <c r="J37" s="44"/>
    </row>
    <row r="38">
      <c r="A38" s="35" t="s">
        <v>119</v>
      </c>
      <c r="B38" s="35">
        <v>8</v>
      </c>
      <c r="C38" s="36" t="s">
        <v>1576</v>
      </c>
      <c r="D38" s="35" t="s">
        <v>121</v>
      </c>
      <c r="E38" s="37" t="s">
        <v>1577</v>
      </c>
      <c r="F38" s="38" t="s">
        <v>212</v>
      </c>
      <c r="G38" s="39">
        <v>15.773</v>
      </c>
      <c r="H38" s="40">
        <v>0</v>
      </c>
      <c r="I38" s="40">
        <f>ROUND(G38*H38,P4)</f>
        <v>0</v>
      </c>
      <c r="J38" s="35"/>
      <c r="O38" s="41">
        <f>I38*0.21</f>
        <v>0</v>
      </c>
      <c r="P38">
        <v>3</v>
      </c>
    </row>
    <row r="39">
      <c r="A39" s="35" t="s">
        <v>124</v>
      </c>
      <c r="B39" s="42"/>
      <c r="C39" s="43"/>
      <c r="D39" s="43"/>
      <c r="E39" s="37" t="s">
        <v>1578</v>
      </c>
      <c r="F39" s="43"/>
      <c r="G39" s="43"/>
      <c r="H39" s="43"/>
      <c r="I39" s="43"/>
      <c r="J39" s="44"/>
    </row>
    <row r="40">
      <c r="A40" s="35" t="s">
        <v>126</v>
      </c>
      <c r="B40" s="42"/>
      <c r="C40" s="43"/>
      <c r="D40" s="43"/>
      <c r="E40" s="45" t="s">
        <v>1579</v>
      </c>
      <c r="F40" s="43"/>
      <c r="G40" s="43"/>
      <c r="H40" s="43"/>
      <c r="I40" s="43"/>
      <c r="J40" s="44"/>
    </row>
    <row r="41">
      <c r="A41" s="35" t="s">
        <v>128</v>
      </c>
      <c r="B41" s="42"/>
      <c r="C41" s="43"/>
      <c r="D41" s="43"/>
      <c r="E41" s="37" t="s">
        <v>1272</v>
      </c>
      <c r="F41" s="43"/>
      <c r="G41" s="43"/>
      <c r="H41" s="43"/>
      <c r="I41" s="43"/>
      <c r="J41" s="44"/>
    </row>
    <row r="42">
      <c r="A42" s="35" t="s">
        <v>119</v>
      </c>
      <c r="B42" s="35">
        <v>9</v>
      </c>
      <c r="C42" s="36" t="s">
        <v>1580</v>
      </c>
      <c r="D42" s="35" t="s">
        <v>121</v>
      </c>
      <c r="E42" s="37" t="s">
        <v>1581</v>
      </c>
      <c r="F42" s="38" t="s">
        <v>212</v>
      </c>
      <c r="G42" s="39">
        <v>588.69399999999996</v>
      </c>
      <c r="H42" s="40">
        <v>0</v>
      </c>
      <c r="I42" s="40">
        <f>ROUND(G42*H42,P4)</f>
        <v>0</v>
      </c>
      <c r="J42" s="35"/>
      <c r="O42" s="41">
        <f>I42*0.21</f>
        <v>0</v>
      </c>
      <c r="P42">
        <v>3</v>
      </c>
    </row>
    <row r="43" ht="58">
      <c r="A43" s="35" t="s">
        <v>124</v>
      </c>
      <c r="B43" s="42"/>
      <c r="C43" s="43"/>
      <c r="D43" s="43"/>
      <c r="E43" s="37" t="s">
        <v>1582</v>
      </c>
      <c r="F43" s="43"/>
      <c r="G43" s="43"/>
      <c r="H43" s="43"/>
      <c r="I43" s="43"/>
      <c r="J43" s="44"/>
    </row>
    <row r="44">
      <c r="A44" s="35" t="s">
        <v>126</v>
      </c>
      <c r="B44" s="42"/>
      <c r="C44" s="43"/>
      <c r="D44" s="43"/>
      <c r="E44" s="45" t="s">
        <v>1583</v>
      </c>
      <c r="F44" s="43"/>
      <c r="G44" s="43"/>
      <c r="H44" s="43"/>
      <c r="I44" s="43"/>
      <c r="J44" s="44"/>
    </row>
    <row r="45" ht="391.5">
      <c r="A45" s="35" t="s">
        <v>128</v>
      </c>
      <c r="B45" s="42"/>
      <c r="C45" s="43"/>
      <c r="D45" s="43"/>
      <c r="E45" s="37" t="s">
        <v>1166</v>
      </c>
      <c r="F45" s="43"/>
      <c r="G45" s="43"/>
      <c r="H45" s="43"/>
      <c r="I45" s="43"/>
      <c r="J45" s="44"/>
    </row>
    <row r="46">
      <c r="A46" s="35" t="s">
        <v>119</v>
      </c>
      <c r="B46" s="35">
        <v>10</v>
      </c>
      <c r="C46" s="36" t="s">
        <v>1584</v>
      </c>
      <c r="D46" s="35" t="s">
        <v>121</v>
      </c>
      <c r="E46" s="37" t="s">
        <v>1585</v>
      </c>
      <c r="F46" s="38" t="s">
        <v>212</v>
      </c>
      <c r="G46" s="39">
        <v>1055.1880000000001</v>
      </c>
      <c r="H46" s="40">
        <v>0</v>
      </c>
      <c r="I46" s="40">
        <f>ROUND(G46*H46,P4)</f>
        <v>0</v>
      </c>
      <c r="J46" s="35"/>
      <c r="O46" s="41">
        <f>I46*0.21</f>
        <v>0</v>
      </c>
      <c r="P46">
        <v>3</v>
      </c>
    </row>
    <row r="47" ht="101.5">
      <c r="A47" s="35" t="s">
        <v>124</v>
      </c>
      <c r="B47" s="42"/>
      <c r="C47" s="43"/>
      <c r="D47" s="43"/>
      <c r="E47" s="37" t="s">
        <v>1586</v>
      </c>
      <c r="F47" s="43"/>
      <c r="G47" s="43"/>
      <c r="H47" s="43"/>
      <c r="I47" s="43"/>
      <c r="J47" s="44"/>
    </row>
    <row r="48">
      <c r="A48" s="35" t="s">
        <v>126</v>
      </c>
      <c r="B48" s="42"/>
      <c r="C48" s="43"/>
      <c r="D48" s="43"/>
      <c r="E48" s="45" t="s">
        <v>1587</v>
      </c>
      <c r="F48" s="43"/>
      <c r="G48" s="43"/>
      <c r="H48" s="43"/>
      <c r="I48" s="43"/>
      <c r="J48" s="44"/>
    </row>
    <row r="49" ht="391.5">
      <c r="A49" s="35" t="s">
        <v>128</v>
      </c>
      <c r="B49" s="42"/>
      <c r="C49" s="43"/>
      <c r="D49" s="43"/>
      <c r="E49" s="37" t="s">
        <v>1171</v>
      </c>
      <c r="F49" s="43"/>
      <c r="G49" s="43"/>
      <c r="H49" s="43"/>
      <c r="I49" s="43"/>
      <c r="J49" s="44"/>
    </row>
    <row r="50">
      <c r="A50" s="35" t="s">
        <v>119</v>
      </c>
      <c r="B50" s="35">
        <v>11</v>
      </c>
      <c r="C50" s="36" t="s">
        <v>1588</v>
      </c>
      <c r="D50" s="35" t="s">
        <v>121</v>
      </c>
      <c r="E50" s="37" t="s">
        <v>1589</v>
      </c>
      <c r="F50" s="38" t="s">
        <v>212</v>
      </c>
      <c r="G50" s="39">
        <v>4.8600000000000003</v>
      </c>
      <c r="H50" s="40">
        <v>0</v>
      </c>
      <c r="I50" s="40">
        <f>ROUND(G50*H50,P4)</f>
        <v>0</v>
      </c>
      <c r="J50" s="35"/>
      <c r="O50" s="41">
        <f>I50*0.21</f>
        <v>0</v>
      </c>
      <c r="P50">
        <v>3</v>
      </c>
    </row>
    <row r="51" ht="87">
      <c r="A51" s="35" t="s">
        <v>124</v>
      </c>
      <c r="B51" s="42"/>
      <c r="C51" s="43"/>
      <c r="D51" s="43"/>
      <c r="E51" s="37" t="s">
        <v>1590</v>
      </c>
      <c r="F51" s="43"/>
      <c r="G51" s="43"/>
      <c r="H51" s="43"/>
      <c r="I51" s="43"/>
      <c r="J51" s="44"/>
    </row>
    <row r="52">
      <c r="A52" s="35" t="s">
        <v>126</v>
      </c>
      <c r="B52" s="42"/>
      <c r="C52" s="43"/>
      <c r="D52" s="43"/>
      <c r="E52" s="45" t="s">
        <v>1591</v>
      </c>
      <c r="F52" s="43"/>
      <c r="G52" s="43"/>
      <c r="H52" s="43"/>
      <c r="I52" s="43"/>
      <c r="J52" s="44"/>
    </row>
    <row r="53" ht="391.5">
      <c r="A53" s="35" t="s">
        <v>128</v>
      </c>
      <c r="B53" s="42"/>
      <c r="C53" s="43"/>
      <c r="D53" s="43"/>
      <c r="E53" s="37" t="s">
        <v>1171</v>
      </c>
      <c r="F53" s="43"/>
      <c r="G53" s="43"/>
      <c r="H53" s="43"/>
      <c r="I53" s="43"/>
      <c r="J53" s="44"/>
    </row>
    <row r="54">
      <c r="A54" s="35" t="s">
        <v>119</v>
      </c>
      <c r="B54" s="35">
        <v>12</v>
      </c>
      <c r="C54" s="36" t="s">
        <v>384</v>
      </c>
      <c r="D54" s="35" t="s">
        <v>121</v>
      </c>
      <c r="E54" s="37" t="s">
        <v>385</v>
      </c>
      <c r="F54" s="38" t="s">
        <v>212</v>
      </c>
      <c r="G54" s="39">
        <v>1713.529</v>
      </c>
      <c r="H54" s="40">
        <v>0</v>
      </c>
      <c r="I54" s="40">
        <f>ROUND(G54*H54,P4)</f>
        <v>0</v>
      </c>
      <c r="J54" s="35"/>
      <c r="O54" s="41">
        <f>I54*0.21</f>
        <v>0</v>
      </c>
      <c r="P54">
        <v>3</v>
      </c>
    </row>
    <row r="55" ht="58">
      <c r="A55" s="35" t="s">
        <v>124</v>
      </c>
      <c r="B55" s="42"/>
      <c r="C55" s="43"/>
      <c r="D55" s="43"/>
      <c r="E55" s="37" t="s">
        <v>1592</v>
      </c>
      <c r="F55" s="43"/>
      <c r="G55" s="43"/>
      <c r="H55" s="43"/>
      <c r="I55" s="43"/>
      <c r="J55" s="44"/>
    </row>
    <row r="56" ht="87">
      <c r="A56" s="35" t="s">
        <v>126</v>
      </c>
      <c r="B56" s="42"/>
      <c r="C56" s="43"/>
      <c r="D56" s="43"/>
      <c r="E56" s="45" t="s">
        <v>1593</v>
      </c>
      <c r="F56" s="43"/>
      <c r="G56" s="43"/>
      <c r="H56" s="43"/>
      <c r="I56" s="43"/>
      <c r="J56" s="44"/>
    </row>
    <row r="57" ht="232">
      <c r="A57" s="35" t="s">
        <v>128</v>
      </c>
      <c r="B57" s="42"/>
      <c r="C57" s="43"/>
      <c r="D57" s="43"/>
      <c r="E57" s="37" t="s">
        <v>1174</v>
      </c>
      <c r="F57" s="43"/>
      <c r="G57" s="43"/>
      <c r="H57" s="43"/>
      <c r="I57" s="43"/>
      <c r="J57" s="44"/>
    </row>
    <row r="58">
      <c r="A58" s="35" t="s">
        <v>119</v>
      </c>
      <c r="B58" s="35">
        <v>13</v>
      </c>
      <c r="C58" s="36" t="s">
        <v>1175</v>
      </c>
      <c r="D58" s="35" t="s">
        <v>121</v>
      </c>
      <c r="E58" s="37" t="s">
        <v>1176</v>
      </c>
      <c r="F58" s="38" t="s">
        <v>212</v>
      </c>
      <c r="G58" s="39">
        <v>916.27499999999998</v>
      </c>
      <c r="H58" s="40">
        <v>0</v>
      </c>
      <c r="I58" s="40">
        <f>ROUND(G58*H58,P4)</f>
        <v>0</v>
      </c>
      <c r="J58" s="35"/>
      <c r="O58" s="41">
        <f>I58*0.21</f>
        <v>0</v>
      </c>
      <c r="P58">
        <v>3</v>
      </c>
    </row>
    <row r="59" ht="130.5">
      <c r="A59" s="35" t="s">
        <v>124</v>
      </c>
      <c r="B59" s="42"/>
      <c r="C59" s="43"/>
      <c r="D59" s="43"/>
      <c r="E59" s="37" t="s">
        <v>1594</v>
      </c>
      <c r="F59" s="43"/>
      <c r="G59" s="43"/>
      <c r="H59" s="43"/>
      <c r="I59" s="43"/>
      <c r="J59" s="44"/>
    </row>
    <row r="60">
      <c r="A60" s="35" t="s">
        <v>126</v>
      </c>
      <c r="B60" s="42"/>
      <c r="C60" s="43"/>
      <c r="D60" s="43"/>
      <c r="E60" s="45" t="s">
        <v>1573</v>
      </c>
      <c r="F60" s="43"/>
      <c r="G60" s="43"/>
      <c r="H60" s="43"/>
      <c r="I60" s="43"/>
      <c r="J60" s="44"/>
    </row>
    <row r="61" ht="304.5">
      <c r="A61" s="35" t="s">
        <v>128</v>
      </c>
      <c r="B61" s="42"/>
      <c r="C61" s="43"/>
      <c r="D61" s="43"/>
      <c r="E61" s="37" t="s">
        <v>1178</v>
      </c>
      <c r="F61" s="43"/>
      <c r="G61" s="43"/>
      <c r="H61" s="43"/>
      <c r="I61" s="43"/>
      <c r="J61" s="44"/>
    </row>
    <row r="62">
      <c r="A62" s="29" t="s">
        <v>116</v>
      </c>
      <c r="B62" s="30"/>
      <c r="C62" s="31" t="s">
        <v>437</v>
      </c>
      <c r="D62" s="32"/>
      <c r="E62" s="29" t="s">
        <v>438</v>
      </c>
      <c r="F62" s="32"/>
      <c r="G62" s="32"/>
      <c r="H62" s="32"/>
      <c r="I62" s="33">
        <f>SUMIFS(I63:I102,A63:A102,"P")</f>
        <v>0</v>
      </c>
      <c r="J62" s="34"/>
    </row>
    <row r="63">
      <c r="A63" s="35" t="s">
        <v>119</v>
      </c>
      <c r="B63" s="35">
        <v>14</v>
      </c>
      <c r="C63" s="36" t="s">
        <v>1595</v>
      </c>
      <c r="D63" s="35" t="s">
        <v>121</v>
      </c>
      <c r="E63" s="37" t="s">
        <v>1596</v>
      </c>
      <c r="F63" s="38" t="s">
        <v>237</v>
      </c>
      <c r="G63" s="39">
        <v>105</v>
      </c>
      <c r="H63" s="40">
        <v>0</v>
      </c>
      <c r="I63" s="40">
        <f>ROUND(G63*H63,P4)</f>
        <v>0</v>
      </c>
      <c r="J63" s="35"/>
      <c r="O63" s="41">
        <f>I63*0.21</f>
        <v>0</v>
      </c>
      <c r="P63">
        <v>3</v>
      </c>
    </row>
    <row r="64" ht="87">
      <c r="A64" s="35" t="s">
        <v>124</v>
      </c>
      <c r="B64" s="42"/>
      <c r="C64" s="43"/>
      <c r="D64" s="43"/>
      <c r="E64" s="37" t="s">
        <v>1597</v>
      </c>
      <c r="F64" s="43"/>
      <c r="G64" s="43"/>
      <c r="H64" s="43"/>
      <c r="I64" s="43"/>
      <c r="J64" s="44"/>
    </row>
    <row r="65">
      <c r="A65" s="35" t="s">
        <v>126</v>
      </c>
      <c r="B65" s="42"/>
      <c r="C65" s="43"/>
      <c r="D65" s="43"/>
      <c r="E65" s="45" t="s">
        <v>1598</v>
      </c>
      <c r="F65" s="43"/>
      <c r="G65" s="43"/>
      <c r="H65" s="43"/>
      <c r="I65" s="43"/>
      <c r="J65" s="44"/>
    </row>
    <row r="66" ht="188.5">
      <c r="A66" s="35" t="s">
        <v>128</v>
      </c>
      <c r="B66" s="42"/>
      <c r="C66" s="43"/>
      <c r="D66" s="43"/>
      <c r="E66" s="37" t="s">
        <v>1599</v>
      </c>
      <c r="F66" s="43"/>
      <c r="G66" s="43"/>
      <c r="H66" s="43"/>
      <c r="I66" s="43"/>
      <c r="J66" s="44"/>
    </row>
    <row r="67">
      <c r="A67" s="35" t="s">
        <v>119</v>
      </c>
      <c r="B67" s="35">
        <v>15</v>
      </c>
      <c r="C67" s="36" t="s">
        <v>1600</v>
      </c>
      <c r="D67" s="35" t="s">
        <v>121</v>
      </c>
      <c r="E67" s="37" t="s">
        <v>1601</v>
      </c>
      <c r="F67" s="38" t="s">
        <v>212</v>
      </c>
      <c r="G67" s="39">
        <v>20.576000000000001</v>
      </c>
      <c r="H67" s="40">
        <v>0</v>
      </c>
      <c r="I67" s="40">
        <f>ROUND(G67*H67,P4)</f>
        <v>0</v>
      </c>
      <c r="J67" s="35"/>
      <c r="O67" s="41">
        <f>I67*0.21</f>
        <v>0</v>
      </c>
      <c r="P67">
        <v>3</v>
      </c>
    </row>
    <row r="68" ht="29">
      <c r="A68" s="35" t="s">
        <v>124</v>
      </c>
      <c r="B68" s="42"/>
      <c r="C68" s="43"/>
      <c r="D68" s="43"/>
      <c r="E68" s="37" t="s">
        <v>1602</v>
      </c>
      <c r="F68" s="43"/>
      <c r="G68" s="43"/>
      <c r="H68" s="43"/>
      <c r="I68" s="43"/>
      <c r="J68" s="44"/>
    </row>
    <row r="69">
      <c r="A69" s="35" t="s">
        <v>126</v>
      </c>
      <c r="B69" s="42"/>
      <c r="C69" s="43"/>
      <c r="D69" s="43"/>
      <c r="E69" s="45" t="s">
        <v>1603</v>
      </c>
      <c r="F69" s="43"/>
      <c r="G69" s="43"/>
      <c r="H69" s="43"/>
      <c r="I69" s="43"/>
      <c r="J69" s="44"/>
    </row>
    <row r="70" ht="409.5">
      <c r="A70" s="35" t="s">
        <v>128</v>
      </c>
      <c r="B70" s="42"/>
      <c r="C70" s="43"/>
      <c r="D70" s="43"/>
      <c r="E70" s="37" t="s">
        <v>1604</v>
      </c>
      <c r="F70" s="43"/>
      <c r="G70" s="43"/>
      <c r="H70" s="43"/>
      <c r="I70" s="43"/>
      <c r="J70" s="44"/>
    </row>
    <row r="71">
      <c r="A71" s="35" t="s">
        <v>119</v>
      </c>
      <c r="B71" s="35">
        <v>16</v>
      </c>
      <c r="C71" s="36" t="s">
        <v>1605</v>
      </c>
      <c r="D71" s="35" t="s">
        <v>121</v>
      </c>
      <c r="E71" s="37" t="s">
        <v>1606</v>
      </c>
      <c r="F71" s="38" t="s">
        <v>292</v>
      </c>
      <c r="G71" s="39">
        <v>18.103000000000002</v>
      </c>
      <c r="H71" s="40">
        <v>0</v>
      </c>
      <c r="I71" s="40">
        <f>ROUND(G71*H71,P4)</f>
        <v>0</v>
      </c>
      <c r="J71" s="35"/>
      <c r="O71" s="41">
        <f>I71*0.21</f>
        <v>0</v>
      </c>
      <c r="P71">
        <v>3</v>
      </c>
    </row>
    <row r="72" ht="29">
      <c r="A72" s="35" t="s">
        <v>124</v>
      </c>
      <c r="B72" s="42"/>
      <c r="C72" s="43"/>
      <c r="D72" s="43"/>
      <c r="E72" s="37" t="s">
        <v>1607</v>
      </c>
      <c r="F72" s="43"/>
      <c r="G72" s="43"/>
      <c r="H72" s="43"/>
      <c r="I72" s="43"/>
      <c r="J72" s="44"/>
    </row>
    <row r="73">
      <c r="A73" s="35" t="s">
        <v>126</v>
      </c>
      <c r="B73" s="42"/>
      <c r="C73" s="43"/>
      <c r="D73" s="43"/>
      <c r="E73" s="45" t="s">
        <v>1608</v>
      </c>
      <c r="F73" s="43"/>
      <c r="G73" s="43"/>
      <c r="H73" s="43"/>
      <c r="I73" s="43"/>
      <c r="J73" s="44"/>
    </row>
    <row r="74" ht="43.5">
      <c r="A74" s="35" t="s">
        <v>128</v>
      </c>
      <c r="B74" s="42"/>
      <c r="C74" s="43"/>
      <c r="D74" s="43"/>
      <c r="E74" s="37" t="s">
        <v>1609</v>
      </c>
      <c r="F74" s="43"/>
      <c r="G74" s="43"/>
      <c r="H74" s="43"/>
      <c r="I74" s="43"/>
      <c r="J74" s="44"/>
    </row>
    <row r="75">
      <c r="A75" s="35" t="s">
        <v>119</v>
      </c>
      <c r="B75" s="35">
        <v>17</v>
      </c>
      <c r="C75" s="36" t="s">
        <v>1610</v>
      </c>
      <c r="D75" s="35" t="s">
        <v>121</v>
      </c>
      <c r="E75" s="37" t="s">
        <v>1611</v>
      </c>
      <c r="F75" s="38" t="s">
        <v>292</v>
      </c>
      <c r="G75" s="39">
        <v>34.039999999999999</v>
      </c>
      <c r="H75" s="40">
        <v>0</v>
      </c>
      <c r="I75" s="40">
        <f>ROUND(G75*H75,P4)</f>
        <v>0</v>
      </c>
      <c r="J75" s="35"/>
      <c r="O75" s="41">
        <f>I75*0.21</f>
        <v>0</v>
      </c>
      <c r="P75">
        <v>3</v>
      </c>
    </row>
    <row r="76" ht="72.5">
      <c r="A76" s="35" t="s">
        <v>124</v>
      </c>
      <c r="B76" s="42"/>
      <c r="C76" s="43"/>
      <c r="D76" s="43"/>
      <c r="E76" s="37" t="s">
        <v>1612</v>
      </c>
      <c r="F76" s="43"/>
      <c r="G76" s="43"/>
      <c r="H76" s="43"/>
      <c r="I76" s="43"/>
      <c r="J76" s="44"/>
    </row>
    <row r="77">
      <c r="A77" s="35" t="s">
        <v>126</v>
      </c>
      <c r="B77" s="42"/>
      <c r="C77" s="43"/>
      <c r="D77" s="43"/>
      <c r="E77" s="45" t="s">
        <v>1613</v>
      </c>
      <c r="F77" s="43"/>
      <c r="G77" s="43"/>
      <c r="H77" s="43"/>
      <c r="I77" s="43"/>
      <c r="J77" s="44"/>
    </row>
    <row r="78" ht="58">
      <c r="A78" s="35" t="s">
        <v>128</v>
      </c>
      <c r="B78" s="42"/>
      <c r="C78" s="43"/>
      <c r="D78" s="43"/>
      <c r="E78" s="37" t="s">
        <v>1614</v>
      </c>
      <c r="F78" s="43"/>
      <c r="G78" s="43"/>
      <c r="H78" s="43"/>
      <c r="I78" s="43"/>
      <c r="J78" s="44"/>
    </row>
    <row r="79">
      <c r="A79" s="35" t="s">
        <v>119</v>
      </c>
      <c r="B79" s="35">
        <v>18</v>
      </c>
      <c r="C79" s="36" t="s">
        <v>1615</v>
      </c>
      <c r="D79" s="35" t="s">
        <v>121</v>
      </c>
      <c r="E79" s="37" t="s">
        <v>1616</v>
      </c>
      <c r="F79" s="38" t="s">
        <v>200</v>
      </c>
      <c r="G79" s="39">
        <v>249.41800000000001</v>
      </c>
      <c r="H79" s="40">
        <v>0</v>
      </c>
      <c r="I79" s="40">
        <f>ROUND(G79*H79,P4)</f>
        <v>0</v>
      </c>
      <c r="J79" s="35"/>
      <c r="O79" s="41">
        <f>I79*0.21</f>
        <v>0</v>
      </c>
      <c r="P79">
        <v>3</v>
      </c>
    </row>
    <row r="80">
      <c r="A80" s="35" t="s">
        <v>124</v>
      </c>
      <c r="B80" s="42"/>
      <c r="C80" s="43"/>
      <c r="D80" s="43"/>
      <c r="E80" s="37" t="s">
        <v>1617</v>
      </c>
      <c r="F80" s="43"/>
      <c r="G80" s="43"/>
      <c r="H80" s="43"/>
      <c r="I80" s="43"/>
      <c r="J80" s="44"/>
    </row>
    <row r="81">
      <c r="A81" s="35" t="s">
        <v>126</v>
      </c>
      <c r="B81" s="42"/>
      <c r="C81" s="43"/>
      <c r="D81" s="43"/>
      <c r="E81" s="45" t="s">
        <v>1618</v>
      </c>
      <c r="F81" s="43"/>
      <c r="G81" s="43"/>
      <c r="H81" s="43"/>
      <c r="I81" s="43"/>
      <c r="J81" s="44"/>
    </row>
    <row r="82" ht="29">
      <c r="A82" s="35" t="s">
        <v>128</v>
      </c>
      <c r="B82" s="42"/>
      <c r="C82" s="43"/>
      <c r="D82" s="43"/>
      <c r="E82" s="37" t="s">
        <v>1619</v>
      </c>
      <c r="F82" s="43"/>
      <c r="G82" s="43"/>
      <c r="H82" s="43"/>
      <c r="I82" s="43"/>
      <c r="J82" s="44"/>
    </row>
    <row r="83">
      <c r="A83" s="35" t="s">
        <v>119</v>
      </c>
      <c r="B83" s="35">
        <v>19</v>
      </c>
      <c r="C83" s="36" t="s">
        <v>1620</v>
      </c>
      <c r="D83" s="35" t="s">
        <v>121</v>
      </c>
      <c r="E83" s="37" t="s">
        <v>1621</v>
      </c>
      <c r="F83" s="38" t="s">
        <v>237</v>
      </c>
      <c r="G83" s="39">
        <v>240.47999999999999</v>
      </c>
      <c r="H83" s="40">
        <v>0</v>
      </c>
      <c r="I83" s="40">
        <f>ROUND(G83*H83,P4)</f>
        <v>0</v>
      </c>
      <c r="J83" s="35"/>
      <c r="O83" s="41">
        <f>I83*0.21</f>
        <v>0</v>
      </c>
      <c r="P83">
        <v>3</v>
      </c>
    </row>
    <row r="84" ht="29">
      <c r="A84" s="35" t="s">
        <v>124</v>
      </c>
      <c r="B84" s="42"/>
      <c r="C84" s="43"/>
      <c r="D84" s="43"/>
      <c r="E84" s="37" t="s">
        <v>1622</v>
      </c>
      <c r="F84" s="43"/>
      <c r="G84" s="43"/>
      <c r="H84" s="43"/>
      <c r="I84" s="43"/>
      <c r="J84" s="44"/>
    </row>
    <row r="85">
      <c r="A85" s="35" t="s">
        <v>126</v>
      </c>
      <c r="B85" s="42"/>
      <c r="C85" s="43"/>
      <c r="D85" s="43"/>
      <c r="E85" s="45" t="s">
        <v>1623</v>
      </c>
      <c r="F85" s="43"/>
      <c r="G85" s="43"/>
      <c r="H85" s="43"/>
      <c r="I85" s="43"/>
      <c r="J85" s="44"/>
    </row>
    <row r="86" ht="217.5">
      <c r="A86" s="35" t="s">
        <v>128</v>
      </c>
      <c r="B86" s="42"/>
      <c r="C86" s="43"/>
      <c r="D86" s="43"/>
      <c r="E86" s="37" t="s">
        <v>1624</v>
      </c>
      <c r="F86" s="43"/>
      <c r="G86" s="43"/>
      <c r="H86" s="43"/>
      <c r="I86" s="43"/>
      <c r="J86" s="44"/>
    </row>
    <row r="87">
      <c r="A87" s="35" t="s">
        <v>119</v>
      </c>
      <c r="B87" s="35">
        <v>20</v>
      </c>
      <c r="C87" s="36" t="s">
        <v>1625</v>
      </c>
      <c r="D87" s="35" t="s">
        <v>121</v>
      </c>
      <c r="E87" s="37" t="s">
        <v>1626</v>
      </c>
      <c r="F87" s="38" t="s">
        <v>237</v>
      </c>
      <c r="G87" s="39">
        <v>518.29999999999995</v>
      </c>
      <c r="H87" s="40">
        <v>0</v>
      </c>
      <c r="I87" s="40">
        <f>ROUND(G87*H87,P4)</f>
        <v>0</v>
      </c>
      <c r="J87" s="35"/>
      <c r="O87" s="41">
        <f>I87*0.21</f>
        <v>0</v>
      </c>
      <c r="P87">
        <v>3</v>
      </c>
    </row>
    <row r="88" ht="29">
      <c r="A88" s="35" t="s">
        <v>124</v>
      </c>
      <c r="B88" s="42"/>
      <c r="C88" s="43"/>
      <c r="D88" s="43"/>
      <c r="E88" s="37" t="s">
        <v>1627</v>
      </c>
      <c r="F88" s="43"/>
      <c r="G88" s="43"/>
      <c r="H88" s="43"/>
      <c r="I88" s="43"/>
      <c r="J88" s="44"/>
    </row>
    <row r="89">
      <c r="A89" s="35" t="s">
        <v>126</v>
      </c>
      <c r="B89" s="42"/>
      <c r="C89" s="43"/>
      <c r="D89" s="43"/>
      <c r="E89" s="45" t="s">
        <v>1628</v>
      </c>
      <c r="F89" s="43"/>
      <c r="G89" s="43"/>
      <c r="H89" s="43"/>
      <c r="I89" s="43"/>
      <c r="J89" s="44"/>
    </row>
    <row r="90" ht="217.5">
      <c r="A90" s="35" t="s">
        <v>128</v>
      </c>
      <c r="B90" s="42"/>
      <c r="C90" s="43"/>
      <c r="D90" s="43"/>
      <c r="E90" s="37" t="s">
        <v>1624</v>
      </c>
      <c r="F90" s="43"/>
      <c r="G90" s="43"/>
      <c r="H90" s="43"/>
      <c r="I90" s="43"/>
      <c r="J90" s="44"/>
    </row>
    <row r="91">
      <c r="A91" s="35" t="s">
        <v>119</v>
      </c>
      <c r="B91" s="35">
        <v>21</v>
      </c>
      <c r="C91" s="36" t="s">
        <v>1629</v>
      </c>
      <c r="D91" s="35" t="s">
        <v>121</v>
      </c>
      <c r="E91" s="37" t="s">
        <v>1630</v>
      </c>
      <c r="F91" s="38" t="s">
        <v>237</v>
      </c>
      <c r="G91" s="39">
        <v>153.69999999999999</v>
      </c>
      <c r="H91" s="40">
        <v>0</v>
      </c>
      <c r="I91" s="40">
        <f>ROUND(G91*H91,P4)</f>
        <v>0</v>
      </c>
      <c r="J91" s="35"/>
      <c r="O91" s="41">
        <f>I91*0.21</f>
        <v>0</v>
      </c>
      <c r="P91">
        <v>3</v>
      </c>
    </row>
    <row r="92" ht="29">
      <c r="A92" s="35" t="s">
        <v>124</v>
      </c>
      <c r="B92" s="42"/>
      <c r="C92" s="43"/>
      <c r="D92" s="43"/>
      <c r="E92" s="37" t="s">
        <v>1631</v>
      </c>
      <c r="F92" s="43"/>
      <c r="G92" s="43"/>
      <c r="H92" s="43"/>
      <c r="I92" s="43"/>
      <c r="J92" s="44"/>
    </row>
    <row r="93">
      <c r="A93" s="35" t="s">
        <v>126</v>
      </c>
      <c r="B93" s="42"/>
      <c r="C93" s="43"/>
      <c r="D93" s="43"/>
      <c r="E93" s="45" t="s">
        <v>1632</v>
      </c>
      <c r="F93" s="43"/>
      <c r="G93" s="43"/>
      <c r="H93" s="43"/>
      <c r="I93" s="43"/>
      <c r="J93" s="44"/>
    </row>
    <row r="94" ht="217.5">
      <c r="A94" s="35" t="s">
        <v>128</v>
      </c>
      <c r="B94" s="42"/>
      <c r="C94" s="43"/>
      <c r="D94" s="43"/>
      <c r="E94" s="37" t="s">
        <v>1624</v>
      </c>
      <c r="F94" s="43"/>
      <c r="G94" s="43"/>
      <c r="H94" s="43"/>
      <c r="I94" s="43"/>
      <c r="J94" s="44"/>
    </row>
    <row r="95">
      <c r="A95" s="35" t="s">
        <v>119</v>
      </c>
      <c r="B95" s="35">
        <v>22</v>
      </c>
      <c r="C95" s="36" t="s">
        <v>1633</v>
      </c>
      <c r="D95" s="35" t="s">
        <v>121</v>
      </c>
      <c r="E95" s="37" t="s">
        <v>1634</v>
      </c>
      <c r="F95" s="38" t="s">
        <v>212</v>
      </c>
      <c r="G95" s="39">
        <v>39.017000000000003</v>
      </c>
      <c r="H95" s="40">
        <v>0</v>
      </c>
      <c r="I95" s="40">
        <f>ROUND(G95*H95,P4)</f>
        <v>0</v>
      </c>
      <c r="J95" s="35"/>
      <c r="O95" s="41">
        <f>I95*0.21</f>
        <v>0</v>
      </c>
      <c r="P95">
        <v>3</v>
      </c>
    </row>
    <row r="96">
      <c r="A96" s="35" t="s">
        <v>124</v>
      </c>
      <c r="B96" s="42"/>
      <c r="C96" s="43"/>
      <c r="D96" s="43"/>
      <c r="E96" s="37" t="s">
        <v>1635</v>
      </c>
      <c r="F96" s="43"/>
      <c r="G96" s="43"/>
      <c r="H96" s="43"/>
      <c r="I96" s="43"/>
      <c r="J96" s="44"/>
    </row>
    <row r="97">
      <c r="A97" s="35" t="s">
        <v>126</v>
      </c>
      <c r="B97" s="42"/>
      <c r="C97" s="43"/>
      <c r="D97" s="43"/>
      <c r="E97" s="45" t="s">
        <v>1636</v>
      </c>
      <c r="F97" s="43"/>
      <c r="G97" s="43"/>
      <c r="H97" s="43"/>
      <c r="I97" s="43"/>
      <c r="J97" s="44"/>
    </row>
    <row r="98" ht="409.5">
      <c r="A98" s="35" t="s">
        <v>128</v>
      </c>
      <c r="B98" s="42"/>
      <c r="C98" s="43"/>
      <c r="D98" s="43"/>
      <c r="E98" s="37" t="s">
        <v>1637</v>
      </c>
      <c r="F98" s="43"/>
      <c r="G98" s="43"/>
      <c r="H98" s="43"/>
      <c r="I98" s="43"/>
      <c r="J98" s="44"/>
    </row>
    <row r="99">
      <c r="A99" s="35" t="s">
        <v>119</v>
      </c>
      <c r="B99" s="35">
        <v>23</v>
      </c>
      <c r="C99" s="36" t="s">
        <v>1638</v>
      </c>
      <c r="D99" s="35" t="s">
        <v>121</v>
      </c>
      <c r="E99" s="37" t="s">
        <v>1639</v>
      </c>
      <c r="F99" s="38" t="s">
        <v>292</v>
      </c>
      <c r="G99" s="39">
        <v>1.1830000000000001</v>
      </c>
      <c r="H99" s="40">
        <v>0</v>
      </c>
      <c r="I99" s="40">
        <f>ROUND(G99*H99,P4)</f>
        <v>0</v>
      </c>
      <c r="J99" s="35"/>
      <c r="O99" s="41">
        <f>I99*0.21</f>
        <v>0</v>
      </c>
      <c r="P99">
        <v>3</v>
      </c>
    </row>
    <row r="100" ht="29">
      <c r="A100" s="35" t="s">
        <v>124</v>
      </c>
      <c r="B100" s="42"/>
      <c r="C100" s="43"/>
      <c r="D100" s="43"/>
      <c r="E100" s="37" t="s">
        <v>1640</v>
      </c>
      <c r="F100" s="43"/>
      <c r="G100" s="43"/>
      <c r="H100" s="43"/>
      <c r="I100" s="43"/>
      <c r="J100" s="44"/>
    </row>
    <row r="101">
      <c r="A101" s="35" t="s">
        <v>126</v>
      </c>
      <c r="B101" s="42"/>
      <c r="C101" s="43"/>
      <c r="D101" s="43"/>
      <c r="E101" s="45" t="s">
        <v>1641</v>
      </c>
      <c r="F101" s="43"/>
      <c r="G101" s="43"/>
      <c r="H101" s="43"/>
      <c r="I101" s="43"/>
      <c r="J101" s="44"/>
    </row>
    <row r="102" ht="333.5">
      <c r="A102" s="35" t="s">
        <v>128</v>
      </c>
      <c r="B102" s="42"/>
      <c r="C102" s="43"/>
      <c r="D102" s="43"/>
      <c r="E102" s="37" t="s">
        <v>1642</v>
      </c>
      <c r="F102" s="43"/>
      <c r="G102" s="43"/>
      <c r="H102" s="43"/>
      <c r="I102" s="43"/>
      <c r="J102" s="44"/>
    </row>
    <row r="103">
      <c r="A103" s="29" t="s">
        <v>116</v>
      </c>
      <c r="B103" s="30"/>
      <c r="C103" s="31" t="s">
        <v>449</v>
      </c>
      <c r="D103" s="32"/>
      <c r="E103" s="29" t="s">
        <v>450</v>
      </c>
      <c r="F103" s="32"/>
      <c r="G103" s="32"/>
      <c r="H103" s="32"/>
      <c r="I103" s="33">
        <f>SUMIFS(I104:I115,A104:A115,"P")</f>
        <v>0</v>
      </c>
      <c r="J103" s="34"/>
    </row>
    <row r="104">
      <c r="A104" s="35" t="s">
        <v>119</v>
      </c>
      <c r="B104" s="35">
        <v>24</v>
      </c>
      <c r="C104" s="36" t="s">
        <v>840</v>
      </c>
      <c r="D104" s="35" t="s">
        <v>121</v>
      </c>
      <c r="E104" s="37" t="s">
        <v>841</v>
      </c>
      <c r="F104" s="38" t="s">
        <v>212</v>
      </c>
      <c r="G104" s="39">
        <v>31.018000000000001</v>
      </c>
      <c r="H104" s="40">
        <v>0</v>
      </c>
      <c r="I104" s="40">
        <f>ROUND(G104*H104,P4)</f>
        <v>0</v>
      </c>
      <c r="J104" s="35"/>
      <c r="O104" s="41">
        <f>I104*0.21</f>
        <v>0</v>
      </c>
      <c r="P104">
        <v>3</v>
      </c>
    </row>
    <row r="105">
      <c r="A105" s="35" t="s">
        <v>124</v>
      </c>
      <c r="B105" s="42"/>
      <c r="C105" s="43"/>
      <c r="D105" s="43"/>
      <c r="E105" s="37" t="s">
        <v>1643</v>
      </c>
      <c r="F105" s="43"/>
      <c r="G105" s="43"/>
      <c r="H105" s="43"/>
      <c r="I105" s="43"/>
      <c r="J105" s="44"/>
    </row>
    <row r="106">
      <c r="A106" s="35" t="s">
        <v>126</v>
      </c>
      <c r="B106" s="42"/>
      <c r="C106" s="43"/>
      <c r="D106" s="43"/>
      <c r="E106" s="45" t="s">
        <v>1644</v>
      </c>
      <c r="F106" s="43"/>
      <c r="G106" s="43"/>
      <c r="H106" s="43"/>
      <c r="I106" s="43"/>
      <c r="J106" s="44"/>
    </row>
    <row r="107" ht="409.5">
      <c r="A107" s="35" t="s">
        <v>128</v>
      </c>
      <c r="B107" s="42"/>
      <c r="C107" s="43"/>
      <c r="D107" s="43"/>
      <c r="E107" s="37" t="s">
        <v>1414</v>
      </c>
      <c r="F107" s="43"/>
      <c r="G107" s="43"/>
      <c r="H107" s="43"/>
      <c r="I107" s="43"/>
      <c r="J107" s="44"/>
    </row>
    <row r="108">
      <c r="A108" s="35" t="s">
        <v>119</v>
      </c>
      <c r="B108" s="35">
        <v>25</v>
      </c>
      <c r="C108" s="36" t="s">
        <v>1645</v>
      </c>
      <c r="D108" s="35" t="s">
        <v>121</v>
      </c>
      <c r="E108" s="37" t="s">
        <v>1646</v>
      </c>
      <c r="F108" s="38" t="s">
        <v>212</v>
      </c>
      <c r="G108" s="39">
        <v>47.868000000000002</v>
      </c>
      <c r="H108" s="40">
        <v>0</v>
      </c>
      <c r="I108" s="40">
        <f>ROUND(G108*H108,P4)</f>
        <v>0</v>
      </c>
      <c r="J108" s="35"/>
      <c r="O108" s="41">
        <f>I108*0.21</f>
        <v>0</v>
      </c>
      <c r="P108">
        <v>3</v>
      </c>
    </row>
    <row r="109" ht="101.5">
      <c r="A109" s="35" t="s">
        <v>124</v>
      </c>
      <c r="B109" s="42"/>
      <c r="C109" s="43"/>
      <c r="D109" s="43"/>
      <c r="E109" s="37" t="s">
        <v>1647</v>
      </c>
      <c r="F109" s="43"/>
      <c r="G109" s="43"/>
      <c r="H109" s="43"/>
      <c r="I109" s="43"/>
      <c r="J109" s="44"/>
    </row>
    <row r="110">
      <c r="A110" s="35" t="s">
        <v>126</v>
      </c>
      <c r="B110" s="42"/>
      <c r="C110" s="43"/>
      <c r="D110" s="43"/>
      <c r="E110" s="45" t="s">
        <v>1648</v>
      </c>
      <c r="F110" s="43"/>
      <c r="G110" s="43"/>
      <c r="H110" s="43"/>
      <c r="I110" s="43"/>
      <c r="J110" s="44"/>
    </row>
    <row r="111" ht="409.5">
      <c r="A111" s="35" t="s">
        <v>128</v>
      </c>
      <c r="B111" s="42"/>
      <c r="C111" s="43"/>
      <c r="D111" s="43"/>
      <c r="E111" s="37" t="s">
        <v>1649</v>
      </c>
      <c r="F111" s="43"/>
      <c r="G111" s="43"/>
      <c r="H111" s="43"/>
      <c r="I111" s="43"/>
      <c r="J111" s="44"/>
    </row>
    <row r="112">
      <c r="A112" s="35" t="s">
        <v>119</v>
      </c>
      <c r="B112" s="35">
        <v>26</v>
      </c>
      <c r="C112" s="36" t="s">
        <v>462</v>
      </c>
      <c r="D112" s="35" t="s">
        <v>121</v>
      </c>
      <c r="E112" s="37" t="s">
        <v>463</v>
      </c>
      <c r="F112" s="38" t="s">
        <v>212</v>
      </c>
      <c r="G112" s="39">
        <v>60</v>
      </c>
      <c r="H112" s="40">
        <v>0</v>
      </c>
      <c r="I112" s="40">
        <f>ROUND(G112*H112,P4)</f>
        <v>0</v>
      </c>
      <c r="J112" s="35"/>
      <c r="O112" s="41">
        <f>I112*0.21</f>
        <v>0</v>
      </c>
      <c r="P112">
        <v>3</v>
      </c>
    </row>
    <row r="113" ht="29">
      <c r="A113" s="35" t="s">
        <v>124</v>
      </c>
      <c r="B113" s="42"/>
      <c r="C113" s="43"/>
      <c r="D113" s="43"/>
      <c r="E113" s="37" t="s">
        <v>1650</v>
      </c>
      <c r="F113" s="43"/>
      <c r="G113" s="43"/>
      <c r="H113" s="43"/>
      <c r="I113" s="43"/>
      <c r="J113" s="44"/>
    </row>
    <row r="114" ht="29">
      <c r="A114" s="35" t="s">
        <v>126</v>
      </c>
      <c r="B114" s="42"/>
      <c r="C114" s="43"/>
      <c r="D114" s="43"/>
      <c r="E114" s="45" t="s">
        <v>1651</v>
      </c>
      <c r="F114" s="43"/>
      <c r="G114" s="43"/>
      <c r="H114" s="43"/>
      <c r="I114" s="43"/>
      <c r="J114" s="44"/>
    </row>
    <row r="115" ht="58">
      <c r="A115" s="35" t="s">
        <v>128</v>
      </c>
      <c r="B115" s="42"/>
      <c r="C115" s="43"/>
      <c r="D115" s="43"/>
      <c r="E115" s="37" t="s">
        <v>1184</v>
      </c>
      <c r="F115" s="43"/>
      <c r="G115" s="43"/>
      <c r="H115" s="43"/>
      <c r="I115" s="43"/>
      <c r="J115" s="44"/>
    </row>
    <row r="116">
      <c r="A116" s="29" t="s">
        <v>116</v>
      </c>
      <c r="B116" s="30"/>
      <c r="C116" s="31" t="s">
        <v>550</v>
      </c>
      <c r="D116" s="32"/>
      <c r="E116" s="29" t="s">
        <v>551</v>
      </c>
      <c r="F116" s="32"/>
      <c r="G116" s="32"/>
      <c r="H116" s="32"/>
      <c r="I116" s="33">
        <f>SUMIFS(I117:I132,A117:A132,"P")</f>
        <v>0</v>
      </c>
      <c r="J116" s="34"/>
    </row>
    <row r="117">
      <c r="A117" s="35" t="s">
        <v>119</v>
      </c>
      <c r="B117" s="35">
        <v>27</v>
      </c>
      <c r="C117" s="36" t="s">
        <v>1652</v>
      </c>
      <c r="D117" s="35" t="s">
        <v>121</v>
      </c>
      <c r="E117" s="37" t="s">
        <v>1653</v>
      </c>
      <c r="F117" s="38" t="s">
        <v>206</v>
      </c>
      <c r="G117" s="39">
        <v>1</v>
      </c>
      <c r="H117" s="40">
        <v>0</v>
      </c>
      <c r="I117" s="40">
        <f>ROUND(G117*H117,P4)</f>
        <v>0</v>
      </c>
      <c r="J117" s="35"/>
      <c r="O117" s="41">
        <f>I117*0.21</f>
        <v>0</v>
      </c>
      <c r="P117">
        <v>3</v>
      </c>
    </row>
    <row r="118" ht="43.5">
      <c r="A118" s="35" t="s">
        <v>124</v>
      </c>
      <c r="B118" s="42"/>
      <c r="C118" s="43"/>
      <c r="D118" s="43"/>
      <c r="E118" s="37" t="s">
        <v>1654</v>
      </c>
      <c r="F118" s="43"/>
      <c r="G118" s="43"/>
      <c r="H118" s="43"/>
      <c r="I118" s="43"/>
      <c r="J118" s="44"/>
    </row>
    <row r="119">
      <c r="A119" s="35" t="s">
        <v>126</v>
      </c>
      <c r="B119" s="42"/>
      <c r="C119" s="43"/>
      <c r="D119" s="43"/>
      <c r="E119" s="45" t="s">
        <v>135</v>
      </c>
      <c r="F119" s="43"/>
      <c r="G119" s="43"/>
      <c r="H119" s="43"/>
      <c r="I119" s="43"/>
      <c r="J119" s="44"/>
    </row>
    <row r="120" ht="43.5">
      <c r="A120" s="35" t="s">
        <v>128</v>
      </c>
      <c r="B120" s="42"/>
      <c r="C120" s="43"/>
      <c r="D120" s="43"/>
      <c r="E120" s="37" t="s">
        <v>1444</v>
      </c>
      <c r="F120" s="43"/>
      <c r="G120" s="43"/>
      <c r="H120" s="43"/>
      <c r="I120" s="43"/>
      <c r="J120" s="44"/>
    </row>
    <row r="121">
      <c r="A121" s="35" t="s">
        <v>119</v>
      </c>
      <c r="B121" s="35">
        <v>28</v>
      </c>
      <c r="C121" s="36" t="s">
        <v>1655</v>
      </c>
      <c r="D121" s="35" t="s">
        <v>121</v>
      </c>
      <c r="E121" s="37" t="s">
        <v>1656</v>
      </c>
      <c r="F121" s="38" t="s">
        <v>206</v>
      </c>
      <c r="G121" s="39">
        <v>1</v>
      </c>
      <c r="H121" s="40">
        <v>0</v>
      </c>
      <c r="I121" s="40">
        <f>ROUND(G121*H121,P4)</f>
        <v>0</v>
      </c>
      <c r="J121" s="35"/>
      <c r="O121" s="41">
        <f>I121*0.21</f>
        <v>0</v>
      </c>
      <c r="P121">
        <v>3</v>
      </c>
    </row>
    <row r="122" ht="217.5">
      <c r="A122" s="35" t="s">
        <v>124</v>
      </c>
      <c r="B122" s="42"/>
      <c r="C122" s="43"/>
      <c r="D122" s="43"/>
      <c r="E122" s="37" t="s">
        <v>1657</v>
      </c>
      <c r="F122" s="43"/>
      <c r="G122" s="43"/>
      <c r="H122" s="43"/>
      <c r="I122" s="43"/>
      <c r="J122" s="44"/>
    </row>
    <row r="123">
      <c r="A123" s="35" t="s">
        <v>126</v>
      </c>
      <c r="B123" s="42"/>
      <c r="C123" s="43"/>
      <c r="D123" s="43"/>
      <c r="E123" s="45" t="s">
        <v>135</v>
      </c>
      <c r="F123" s="43"/>
      <c r="G123" s="43"/>
      <c r="H123" s="43"/>
      <c r="I123" s="43"/>
      <c r="J123" s="44"/>
    </row>
    <row r="124" ht="348">
      <c r="A124" s="35" t="s">
        <v>128</v>
      </c>
      <c r="B124" s="42"/>
      <c r="C124" s="43"/>
      <c r="D124" s="43"/>
      <c r="E124" s="37" t="s">
        <v>1658</v>
      </c>
      <c r="F124" s="43"/>
      <c r="G124" s="43"/>
      <c r="H124" s="43"/>
      <c r="I124" s="43"/>
      <c r="J124" s="44"/>
    </row>
    <row r="125">
      <c r="A125" s="35" t="s">
        <v>119</v>
      </c>
      <c r="B125" s="35">
        <v>29</v>
      </c>
      <c r="C125" s="36" t="s">
        <v>1659</v>
      </c>
      <c r="D125" s="35" t="s">
        <v>121</v>
      </c>
      <c r="E125" s="37" t="s">
        <v>1660</v>
      </c>
      <c r="F125" s="38" t="s">
        <v>206</v>
      </c>
      <c r="G125" s="39">
        <v>2</v>
      </c>
      <c r="H125" s="40">
        <v>0</v>
      </c>
      <c r="I125" s="40">
        <f>ROUND(G125*H125,P4)</f>
        <v>0</v>
      </c>
      <c r="J125" s="35"/>
      <c r="O125" s="41">
        <f>I125*0.21</f>
        <v>0</v>
      </c>
      <c r="P125">
        <v>3</v>
      </c>
    </row>
    <row r="126" ht="29">
      <c r="A126" s="35" t="s">
        <v>124</v>
      </c>
      <c r="B126" s="42"/>
      <c r="C126" s="43"/>
      <c r="D126" s="43"/>
      <c r="E126" s="37" t="s">
        <v>1661</v>
      </c>
      <c r="F126" s="43"/>
      <c r="G126" s="43"/>
      <c r="H126" s="43"/>
      <c r="I126" s="43"/>
      <c r="J126" s="44"/>
    </row>
    <row r="127">
      <c r="A127" s="35" t="s">
        <v>126</v>
      </c>
      <c r="B127" s="42"/>
      <c r="C127" s="43"/>
      <c r="D127" s="43"/>
      <c r="E127" s="45" t="s">
        <v>258</v>
      </c>
      <c r="F127" s="43"/>
      <c r="G127" s="43"/>
      <c r="H127" s="43"/>
      <c r="I127" s="43"/>
      <c r="J127" s="44"/>
    </row>
    <row r="128" ht="116">
      <c r="A128" s="35" t="s">
        <v>128</v>
      </c>
      <c r="B128" s="42"/>
      <c r="C128" s="43"/>
      <c r="D128" s="43"/>
      <c r="E128" s="37" t="s">
        <v>1662</v>
      </c>
      <c r="F128" s="43"/>
      <c r="G128" s="43"/>
      <c r="H128" s="43"/>
      <c r="I128" s="43"/>
      <c r="J128" s="44"/>
    </row>
    <row r="129">
      <c r="A129" s="35" t="s">
        <v>119</v>
      </c>
      <c r="B129" s="35">
        <v>30</v>
      </c>
      <c r="C129" s="36" t="s">
        <v>1663</v>
      </c>
      <c r="D129" s="35" t="s">
        <v>121</v>
      </c>
      <c r="E129" s="37" t="s">
        <v>1229</v>
      </c>
      <c r="F129" s="38" t="s">
        <v>133</v>
      </c>
      <c r="G129" s="39">
        <v>1</v>
      </c>
      <c r="H129" s="40">
        <v>0</v>
      </c>
      <c r="I129" s="40">
        <f>ROUND(G129*H129,P4)</f>
        <v>0</v>
      </c>
      <c r="J129" s="35"/>
      <c r="O129" s="41">
        <f>I129*0.21</f>
        <v>0</v>
      </c>
      <c r="P129">
        <v>3</v>
      </c>
    </row>
    <row r="130">
      <c r="A130" s="35" t="s">
        <v>124</v>
      </c>
      <c r="B130" s="42"/>
      <c r="C130" s="43"/>
      <c r="D130" s="43"/>
      <c r="E130" s="37" t="s">
        <v>1664</v>
      </c>
      <c r="F130" s="43"/>
      <c r="G130" s="43"/>
      <c r="H130" s="43"/>
      <c r="I130" s="43"/>
      <c r="J130" s="44"/>
    </row>
    <row r="131">
      <c r="A131" s="35" t="s">
        <v>126</v>
      </c>
      <c r="B131" s="42"/>
      <c r="C131" s="43"/>
      <c r="D131" s="43"/>
      <c r="E131" s="45" t="s">
        <v>135</v>
      </c>
      <c r="F131" s="43"/>
      <c r="G131" s="43"/>
      <c r="H131" s="43"/>
      <c r="I131" s="43"/>
      <c r="J131" s="44"/>
    </row>
    <row r="132" ht="43.5">
      <c r="A132" s="35" t="s">
        <v>128</v>
      </c>
      <c r="B132" s="46"/>
      <c r="C132" s="47"/>
      <c r="D132" s="47"/>
      <c r="E132" s="37" t="s">
        <v>1233</v>
      </c>
      <c r="F132" s="47"/>
      <c r="G132" s="47"/>
      <c r="H132" s="47"/>
      <c r="I132" s="47"/>
      <c r="J13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57</v>
      </c>
      <c r="I3" s="23">
        <f>SUMIFS(I8:I132,A8:A132,"SD")</f>
        <v>0</v>
      </c>
      <c r="J3" s="17"/>
      <c r="O3">
        <v>0</v>
      </c>
      <c r="P3">
        <v>2</v>
      </c>
    </row>
    <row r="4">
      <c r="A4" s="3" t="s">
        <v>103</v>
      </c>
      <c r="B4" s="18" t="s">
        <v>104</v>
      </c>
      <c r="C4" s="19" t="s">
        <v>57</v>
      </c>
      <c r="D4" s="20"/>
      <c r="E4" s="21" t="s">
        <v>58</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SUMIFS(I9:I28,A9:A28,"P")</f>
        <v>0</v>
      </c>
      <c r="J8" s="34"/>
    </row>
    <row r="9">
      <c r="A9" s="35" t="s">
        <v>119</v>
      </c>
      <c r="B9" s="35">
        <v>1</v>
      </c>
      <c r="C9" s="36" t="s">
        <v>1568</v>
      </c>
      <c r="D9" s="35" t="s">
        <v>121</v>
      </c>
      <c r="E9" s="37" t="s">
        <v>161</v>
      </c>
      <c r="F9" s="38" t="s">
        <v>133</v>
      </c>
      <c r="G9" s="39">
        <v>1</v>
      </c>
      <c r="H9" s="40">
        <v>0</v>
      </c>
      <c r="I9" s="40">
        <f>ROUND(G9*H9,P4)</f>
        <v>0</v>
      </c>
      <c r="J9" s="35"/>
      <c r="O9" s="41">
        <f>I9*0.21</f>
        <v>0</v>
      </c>
      <c r="P9">
        <v>3</v>
      </c>
    </row>
    <row r="10">
      <c r="A10" s="35" t="s">
        <v>124</v>
      </c>
      <c r="B10" s="42"/>
      <c r="C10" s="43"/>
      <c r="D10" s="43"/>
      <c r="E10" s="49" t="s">
        <v>121</v>
      </c>
      <c r="F10" s="43"/>
      <c r="G10" s="43"/>
      <c r="H10" s="43"/>
      <c r="I10" s="43"/>
      <c r="J10" s="44"/>
    </row>
    <row r="11">
      <c r="A11" s="35" t="s">
        <v>126</v>
      </c>
      <c r="B11" s="42"/>
      <c r="C11" s="43"/>
      <c r="D11" s="43"/>
      <c r="E11" s="45" t="s">
        <v>135</v>
      </c>
      <c r="F11" s="43"/>
      <c r="G11" s="43"/>
      <c r="H11" s="43"/>
      <c r="I11" s="43"/>
      <c r="J11" s="44"/>
    </row>
    <row r="12" ht="29">
      <c r="A12" s="35" t="s">
        <v>128</v>
      </c>
      <c r="B12" s="42"/>
      <c r="C12" s="43"/>
      <c r="D12" s="43"/>
      <c r="E12" s="37" t="s">
        <v>1153</v>
      </c>
      <c r="F12" s="43"/>
      <c r="G12" s="43"/>
      <c r="H12" s="43"/>
      <c r="I12" s="43"/>
      <c r="J12" s="44"/>
    </row>
    <row r="13">
      <c r="A13" s="35" t="s">
        <v>119</v>
      </c>
      <c r="B13" s="35">
        <v>2</v>
      </c>
      <c r="C13" s="36" t="s">
        <v>1150</v>
      </c>
      <c r="D13" s="35" t="s">
        <v>121</v>
      </c>
      <c r="E13" s="37" t="s">
        <v>1151</v>
      </c>
      <c r="F13" s="38" t="s">
        <v>133</v>
      </c>
      <c r="G13" s="39">
        <v>1</v>
      </c>
      <c r="H13" s="40">
        <v>0</v>
      </c>
      <c r="I13" s="40">
        <f>ROUND(G13*H13,P4)</f>
        <v>0</v>
      </c>
      <c r="J13" s="35"/>
      <c r="O13" s="41">
        <f>I13*0.21</f>
        <v>0</v>
      </c>
      <c r="P13">
        <v>3</v>
      </c>
    </row>
    <row r="14">
      <c r="A14" s="35" t="s">
        <v>124</v>
      </c>
      <c r="B14" s="42"/>
      <c r="C14" s="43"/>
      <c r="D14" s="43"/>
      <c r="E14" s="37" t="s">
        <v>1152</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1153</v>
      </c>
      <c r="F16" s="43"/>
      <c r="G16" s="43"/>
      <c r="H16" s="43"/>
      <c r="I16" s="43"/>
      <c r="J16" s="44"/>
    </row>
    <row r="17">
      <c r="A17" s="35" t="s">
        <v>119</v>
      </c>
      <c r="B17" s="35">
        <v>3</v>
      </c>
      <c r="C17" s="36" t="s">
        <v>1154</v>
      </c>
      <c r="D17" s="35" t="s">
        <v>121</v>
      </c>
      <c r="E17" s="37" t="s">
        <v>173</v>
      </c>
      <c r="F17" s="38" t="s">
        <v>133</v>
      </c>
      <c r="G17" s="39">
        <v>1</v>
      </c>
      <c r="H17" s="40">
        <v>0</v>
      </c>
      <c r="I17" s="40">
        <f>ROUND(G17*H17,P4)</f>
        <v>0</v>
      </c>
      <c r="J17" s="35"/>
      <c r="O17" s="41">
        <f>I17*0.21</f>
        <v>0</v>
      </c>
      <c r="P17">
        <v>3</v>
      </c>
    </row>
    <row r="18">
      <c r="A18" s="35" t="s">
        <v>124</v>
      </c>
      <c r="B18" s="42"/>
      <c r="C18" s="43"/>
      <c r="D18" s="43"/>
      <c r="E18" s="37" t="s">
        <v>1155</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1156</v>
      </c>
      <c r="F20" s="43"/>
      <c r="G20" s="43"/>
      <c r="H20" s="43"/>
      <c r="I20" s="43"/>
      <c r="J20" s="44"/>
    </row>
    <row r="21">
      <c r="A21" s="35" t="s">
        <v>119</v>
      </c>
      <c r="B21" s="35">
        <v>4</v>
      </c>
      <c r="C21" s="36" t="s">
        <v>1569</v>
      </c>
      <c r="D21" s="35" t="s">
        <v>121</v>
      </c>
      <c r="E21" s="37" t="s">
        <v>187</v>
      </c>
      <c r="F21" s="38" t="s">
        <v>133</v>
      </c>
      <c r="G21" s="39">
        <v>1</v>
      </c>
      <c r="H21" s="40">
        <v>0</v>
      </c>
      <c r="I21" s="40">
        <f>ROUND(G21*H21,P4)</f>
        <v>0</v>
      </c>
      <c r="J21" s="35"/>
      <c r="O21" s="41">
        <f>I21*0.21</f>
        <v>0</v>
      </c>
      <c r="P21">
        <v>3</v>
      </c>
    </row>
    <row r="22">
      <c r="A22" s="35" t="s">
        <v>124</v>
      </c>
      <c r="B22" s="42"/>
      <c r="C22" s="43"/>
      <c r="D22" s="43"/>
      <c r="E22" s="49" t="s">
        <v>121</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1570</v>
      </c>
      <c r="F24" s="43"/>
      <c r="G24" s="43"/>
      <c r="H24" s="43"/>
      <c r="I24" s="43"/>
      <c r="J24" s="44"/>
    </row>
    <row r="25">
      <c r="A25" s="35" t="s">
        <v>119</v>
      </c>
      <c r="B25" s="35">
        <v>5</v>
      </c>
      <c r="C25" s="36" t="s">
        <v>1157</v>
      </c>
      <c r="D25" s="35" t="s">
        <v>121</v>
      </c>
      <c r="E25" s="37" t="s">
        <v>1571</v>
      </c>
      <c r="F25" s="38" t="s">
        <v>133</v>
      </c>
      <c r="G25" s="39">
        <v>1</v>
      </c>
      <c r="H25" s="40">
        <v>0</v>
      </c>
      <c r="I25" s="40">
        <f>ROUND(G25*H25,P4)</f>
        <v>0</v>
      </c>
      <c r="J25" s="35"/>
      <c r="O25" s="41">
        <f>I25*0.21</f>
        <v>0</v>
      </c>
      <c r="P25">
        <v>3</v>
      </c>
    </row>
    <row r="26">
      <c r="A26" s="35" t="s">
        <v>124</v>
      </c>
      <c r="B26" s="42"/>
      <c r="C26" s="43"/>
      <c r="D26" s="43"/>
      <c r="E26" s="37" t="s">
        <v>1159</v>
      </c>
      <c r="F26" s="43"/>
      <c r="G26" s="43"/>
      <c r="H26" s="43"/>
      <c r="I26" s="43"/>
      <c r="J26" s="44"/>
    </row>
    <row r="27">
      <c r="A27" s="35" t="s">
        <v>126</v>
      </c>
      <c r="B27" s="42"/>
      <c r="C27" s="43"/>
      <c r="D27" s="43"/>
      <c r="E27" s="45" t="s">
        <v>135</v>
      </c>
      <c r="F27" s="43"/>
      <c r="G27" s="43"/>
      <c r="H27" s="43"/>
      <c r="I27" s="43"/>
      <c r="J27" s="44"/>
    </row>
    <row r="28" ht="29">
      <c r="A28" s="35" t="s">
        <v>128</v>
      </c>
      <c r="B28" s="42"/>
      <c r="C28" s="43"/>
      <c r="D28" s="43"/>
      <c r="E28" s="37" t="s">
        <v>1160</v>
      </c>
      <c r="F28" s="43"/>
      <c r="G28" s="43"/>
      <c r="H28" s="43"/>
      <c r="I28" s="43"/>
      <c r="J28" s="44"/>
    </row>
    <row r="29">
      <c r="A29" s="29" t="s">
        <v>116</v>
      </c>
      <c r="B29" s="30"/>
      <c r="C29" s="31" t="s">
        <v>190</v>
      </c>
      <c r="D29" s="32"/>
      <c r="E29" s="29" t="s">
        <v>191</v>
      </c>
      <c r="F29" s="32"/>
      <c r="G29" s="32"/>
      <c r="H29" s="32"/>
      <c r="I29" s="33">
        <f>SUMIFS(I30:I61,A30:A61,"P")</f>
        <v>0</v>
      </c>
      <c r="J29" s="34"/>
    </row>
    <row r="30">
      <c r="A30" s="35" t="s">
        <v>119</v>
      </c>
      <c r="B30" s="35">
        <v>6</v>
      </c>
      <c r="C30" s="36" t="s">
        <v>365</v>
      </c>
      <c r="D30" s="35" t="s">
        <v>121</v>
      </c>
      <c r="E30" s="37" t="s">
        <v>366</v>
      </c>
      <c r="F30" s="38" t="s">
        <v>212</v>
      </c>
      <c r="G30" s="39">
        <v>656.32100000000003</v>
      </c>
      <c r="H30" s="40">
        <v>0</v>
      </c>
      <c r="I30" s="40">
        <f>ROUND(G30*H30,P4)</f>
        <v>0</v>
      </c>
      <c r="J30" s="35"/>
      <c r="O30" s="41">
        <f>I30*0.21</f>
        <v>0</v>
      </c>
      <c r="P30">
        <v>3</v>
      </c>
    </row>
    <row r="31" ht="29">
      <c r="A31" s="35" t="s">
        <v>124</v>
      </c>
      <c r="B31" s="42"/>
      <c r="C31" s="43"/>
      <c r="D31" s="43"/>
      <c r="E31" s="37" t="s">
        <v>1572</v>
      </c>
      <c r="F31" s="43"/>
      <c r="G31" s="43"/>
      <c r="H31" s="43"/>
      <c r="I31" s="43"/>
      <c r="J31" s="44"/>
    </row>
    <row r="32">
      <c r="A32" s="35" t="s">
        <v>126</v>
      </c>
      <c r="B32" s="42"/>
      <c r="C32" s="43"/>
      <c r="D32" s="43"/>
      <c r="E32" s="45" t="s">
        <v>1665</v>
      </c>
      <c r="F32" s="43"/>
      <c r="G32" s="43"/>
      <c r="H32" s="43"/>
      <c r="I32" s="43"/>
      <c r="J32" s="44"/>
    </row>
    <row r="33" ht="377">
      <c r="A33" s="35" t="s">
        <v>128</v>
      </c>
      <c r="B33" s="42"/>
      <c r="C33" s="43"/>
      <c r="D33" s="43"/>
      <c r="E33" s="37" t="s">
        <v>1163</v>
      </c>
      <c r="F33" s="43"/>
      <c r="G33" s="43"/>
      <c r="H33" s="43"/>
      <c r="I33" s="43"/>
      <c r="J33" s="44"/>
    </row>
    <row r="34">
      <c r="A34" s="35" t="s">
        <v>119</v>
      </c>
      <c r="B34" s="35">
        <v>7</v>
      </c>
      <c r="C34" s="36" t="s">
        <v>1268</v>
      </c>
      <c r="D34" s="35" t="s">
        <v>121</v>
      </c>
      <c r="E34" s="37" t="s">
        <v>1269</v>
      </c>
      <c r="F34" s="38" t="s">
        <v>212</v>
      </c>
      <c r="G34" s="39">
        <v>340.63200000000001</v>
      </c>
      <c r="H34" s="40">
        <v>0</v>
      </c>
      <c r="I34" s="40">
        <f>ROUND(G34*H34,P4)</f>
        <v>0</v>
      </c>
      <c r="J34" s="35"/>
      <c r="O34" s="41">
        <f>I34*0.21</f>
        <v>0</v>
      </c>
      <c r="P34">
        <v>3</v>
      </c>
    </row>
    <row r="35">
      <c r="A35" s="35" t="s">
        <v>124</v>
      </c>
      <c r="B35" s="42"/>
      <c r="C35" s="43"/>
      <c r="D35" s="43"/>
      <c r="E35" s="37" t="s">
        <v>1574</v>
      </c>
      <c r="F35" s="43"/>
      <c r="G35" s="43"/>
      <c r="H35" s="43"/>
      <c r="I35" s="43"/>
      <c r="J35" s="44"/>
    </row>
    <row r="36">
      <c r="A36" s="35" t="s">
        <v>126</v>
      </c>
      <c r="B36" s="42"/>
      <c r="C36" s="43"/>
      <c r="D36" s="43"/>
      <c r="E36" s="45" t="s">
        <v>1666</v>
      </c>
      <c r="F36" s="43"/>
      <c r="G36" s="43"/>
      <c r="H36" s="43"/>
      <c r="I36" s="43"/>
      <c r="J36" s="44"/>
    </row>
    <row r="37">
      <c r="A37" s="35" t="s">
        <v>128</v>
      </c>
      <c r="B37" s="42"/>
      <c r="C37" s="43"/>
      <c r="D37" s="43"/>
      <c r="E37" s="37" t="s">
        <v>1272</v>
      </c>
      <c r="F37" s="43"/>
      <c r="G37" s="43"/>
      <c r="H37" s="43"/>
      <c r="I37" s="43"/>
      <c r="J37" s="44"/>
    </row>
    <row r="38">
      <c r="A38" s="35" t="s">
        <v>119</v>
      </c>
      <c r="B38" s="35">
        <v>8</v>
      </c>
      <c r="C38" s="36" t="s">
        <v>1576</v>
      </c>
      <c r="D38" s="35" t="s">
        <v>121</v>
      </c>
      <c r="E38" s="37" t="s">
        <v>1577</v>
      </c>
      <c r="F38" s="38" t="s">
        <v>212</v>
      </c>
      <c r="G38" s="39">
        <v>281.63999999999999</v>
      </c>
      <c r="H38" s="40">
        <v>0</v>
      </c>
      <c r="I38" s="40">
        <f>ROUND(G38*H38,P4)</f>
        <v>0</v>
      </c>
      <c r="J38" s="35"/>
      <c r="O38" s="41">
        <f>I38*0.21</f>
        <v>0</v>
      </c>
      <c r="P38">
        <v>3</v>
      </c>
    </row>
    <row r="39">
      <c r="A39" s="35" t="s">
        <v>124</v>
      </c>
      <c r="B39" s="42"/>
      <c r="C39" s="43"/>
      <c r="D39" s="43"/>
      <c r="E39" s="37" t="s">
        <v>1578</v>
      </c>
      <c r="F39" s="43"/>
      <c r="G39" s="43"/>
      <c r="H39" s="43"/>
      <c r="I39" s="43"/>
      <c r="J39" s="44"/>
    </row>
    <row r="40">
      <c r="A40" s="35" t="s">
        <v>126</v>
      </c>
      <c r="B40" s="42"/>
      <c r="C40" s="43"/>
      <c r="D40" s="43"/>
      <c r="E40" s="45" t="s">
        <v>1667</v>
      </c>
      <c r="F40" s="43"/>
      <c r="G40" s="43"/>
      <c r="H40" s="43"/>
      <c r="I40" s="43"/>
      <c r="J40" s="44"/>
    </row>
    <row r="41">
      <c r="A41" s="35" t="s">
        <v>128</v>
      </c>
      <c r="B41" s="42"/>
      <c r="C41" s="43"/>
      <c r="D41" s="43"/>
      <c r="E41" s="37" t="s">
        <v>1272</v>
      </c>
      <c r="F41" s="43"/>
      <c r="G41" s="43"/>
      <c r="H41" s="43"/>
      <c r="I41" s="43"/>
      <c r="J41" s="44"/>
    </row>
    <row r="42">
      <c r="A42" s="35" t="s">
        <v>119</v>
      </c>
      <c r="B42" s="35">
        <v>9</v>
      </c>
      <c r="C42" s="36" t="s">
        <v>1580</v>
      </c>
      <c r="D42" s="35" t="s">
        <v>121</v>
      </c>
      <c r="E42" s="37" t="s">
        <v>1581</v>
      </c>
      <c r="F42" s="38" t="s">
        <v>212</v>
      </c>
      <c r="G42" s="39">
        <v>447.46899999999999</v>
      </c>
      <c r="H42" s="40">
        <v>0</v>
      </c>
      <c r="I42" s="40">
        <f>ROUND(G42*H42,P4)</f>
        <v>0</v>
      </c>
      <c r="J42" s="35"/>
      <c r="O42" s="41">
        <f>I42*0.21</f>
        <v>0</v>
      </c>
      <c r="P42">
        <v>3</v>
      </c>
    </row>
    <row r="43" ht="58">
      <c r="A43" s="35" t="s">
        <v>124</v>
      </c>
      <c r="B43" s="42"/>
      <c r="C43" s="43"/>
      <c r="D43" s="43"/>
      <c r="E43" s="37" t="s">
        <v>1582</v>
      </c>
      <c r="F43" s="43"/>
      <c r="G43" s="43"/>
      <c r="H43" s="43"/>
      <c r="I43" s="43"/>
      <c r="J43" s="44"/>
    </row>
    <row r="44">
      <c r="A44" s="35" t="s">
        <v>126</v>
      </c>
      <c r="B44" s="42"/>
      <c r="C44" s="43"/>
      <c r="D44" s="43"/>
      <c r="E44" s="45" t="s">
        <v>1668</v>
      </c>
      <c r="F44" s="43"/>
      <c r="G44" s="43"/>
      <c r="H44" s="43"/>
      <c r="I44" s="43"/>
      <c r="J44" s="44"/>
    </row>
    <row r="45" ht="391.5">
      <c r="A45" s="35" t="s">
        <v>128</v>
      </c>
      <c r="B45" s="42"/>
      <c r="C45" s="43"/>
      <c r="D45" s="43"/>
      <c r="E45" s="37" t="s">
        <v>1166</v>
      </c>
      <c r="F45" s="43"/>
      <c r="G45" s="43"/>
      <c r="H45" s="43"/>
      <c r="I45" s="43"/>
      <c r="J45" s="44"/>
    </row>
    <row r="46">
      <c r="A46" s="35" t="s">
        <v>119</v>
      </c>
      <c r="B46" s="35">
        <v>10</v>
      </c>
      <c r="C46" s="36" t="s">
        <v>1584</v>
      </c>
      <c r="D46" s="35" t="s">
        <v>121</v>
      </c>
      <c r="E46" s="37" t="s">
        <v>1585</v>
      </c>
      <c r="F46" s="38" t="s">
        <v>212</v>
      </c>
      <c r="G46" s="39">
        <v>325.452</v>
      </c>
      <c r="H46" s="40">
        <v>0</v>
      </c>
      <c r="I46" s="40">
        <f>ROUND(G46*H46,P4)</f>
        <v>0</v>
      </c>
      <c r="J46" s="35"/>
      <c r="O46" s="41">
        <f>I46*0.21</f>
        <v>0</v>
      </c>
      <c r="P46">
        <v>3</v>
      </c>
    </row>
    <row r="47" ht="101.5">
      <c r="A47" s="35" t="s">
        <v>124</v>
      </c>
      <c r="B47" s="42"/>
      <c r="C47" s="43"/>
      <c r="D47" s="43"/>
      <c r="E47" s="37" t="s">
        <v>1586</v>
      </c>
      <c r="F47" s="43"/>
      <c r="G47" s="43"/>
      <c r="H47" s="43"/>
      <c r="I47" s="43"/>
      <c r="J47" s="44"/>
    </row>
    <row r="48">
      <c r="A48" s="35" t="s">
        <v>126</v>
      </c>
      <c r="B48" s="42"/>
      <c r="C48" s="43"/>
      <c r="D48" s="43"/>
      <c r="E48" s="45" t="s">
        <v>1669</v>
      </c>
      <c r="F48" s="43"/>
      <c r="G48" s="43"/>
      <c r="H48" s="43"/>
      <c r="I48" s="43"/>
      <c r="J48" s="44"/>
    </row>
    <row r="49" ht="391.5">
      <c r="A49" s="35" t="s">
        <v>128</v>
      </c>
      <c r="B49" s="42"/>
      <c r="C49" s="43"/>
      <c r="D49" s="43"/>
      <c r="E49" s="37" t="s">
        <v>1171</v>
      </c>
      <c r="F49" s="43"/>
      <c r="G49" s="43"/>
      <c r="H49" s="43"/>
      <c r="I49" s="43"/>
      <c r="J49" s="44"/>
    </row>
    <row r="50">
      <c r="A50" s="35" t="s">
        <v>119</v>
      </c>
      <c r="B50" s="35">
        <v>11</v>
      </c>
      <c r="C50" s="36" t="s">
        <v>1588</v>
      </c>
      <c r="D50" s="35" t="s">
        <v>121</v>
      </c>
      <c r="E50" s="37" t="s">
        <v>1589</v>
      </c>
      <c r="F50" s="38" t="s">
        <v>212</v>
      </c>
      <c r="G50" s="39">
        <v>268.46499999999997</v>
      </c>
      <c r="H50" s="40">
        <v>0</v>
      </c>
      <c r="I50" s="40">
        <f>ROUND(G50*H50,P4)</f>
        <v>0</v>
      </c>
      <c r="J50" s="35"/>
      <c r="O50" s="41">
        <f>I50*0.21</f>
        <v>0</v>
      </c>
      <c r="P50">
        <v>3</v>
      </c>
    </row>
    <row r="51" ht="87">
      <c r="A51" s="35" t="s">
        <v>124</v>
      </c>
      <c r="B51" s="42"/>
      <c r="C51" s="43"/>
      <c r="D51" s="43"/>
      <c r="E51" s="37" t="s">
        <v>1590</v>
      </c>
      <c r="F51" s="43"/>
      <c r="G51" s="43"/>
      <c r="H51" s="43"/>
      <c r="I51" s="43"/>
      <c r="J51" s="44"/>
    </row>
    <row r="52">
      <c r="A52" s="35" t="s">
        <v>126</v>
      </c>
      <c r="B52" s="42"/>
      <c r="C52" s="43"/>
      <c r="D52" s="43"/>
      <c r="E52" s="45" t="s">
        <v>1670</v>
      </c>
      <c r="F52" s="43"/>
      <c r="G52" s="43"/>
      <c r="H52" s="43"/>
      <c r="I52" s="43"/>
      <c r="J52" s="44"/>
    </row>
    <row r="53" ht="391.5">
      <c r="A53" s="35" t="s">
        <v>128</v>
      </c>
      <c r="B53" s="42"/>
      <c r="C53" s="43"/>
      <c r="D53" s="43"/>
      <c r="E53" s="37" t="s">
        <v>1171</v>
      </c>
      <c r="F53" s="43"/>
      <c r="G53" s="43"/>
      <c r="H53" s="43"/>
      <c r="I53" s="43"/>
      <c r="J53" s="44"/>
    </row>
    <row r="54">
      <c r="A54" s="35" t="s">
        <v>119</v>
      </c>
      <c r="B54" s="35">
        <v>12</v>
      </c>
      <c r="C54" s="36" t="s">
        <v>384</v>
      </c>
      <c r="D54" s="35" t="s">
        <v>121</v>
      </c>
      <c r="E54" s="37" t="s">
        <v>385</v>
      </c>
      <c r="F54" s="38" t="s">
        <v>212</v>
      </c>
      <c r="G54" s="39">
        <v>1083.0319999999999</v>
      </c>
      <c r="H54" s="40">
        <v>0</v>
      </c>
      <c r="I54" s="40">
        <f>ROUND(G54*H54,P4)</f>
        <v>0</v>
      </c>
      <c r="J54" s="35"/>
      <c r="O54" s="41">
        <f>I54*0.21</f>
        <v>0</v>
      </c>
      <c r="P54">
        <v>3</v>
      </c>
    </row>
    <row r="55" ht="58">
      <c r="A55" s="35" t="s">
        <v>124</v>
      </c>
      <c r="B55" s="42"/>
      <c r="C55" s="43"/>
      <c r="D55" s="43"/>
      <c r="E55" s="37" t="s">
        <v>1592</v>
      </c>
      <c r="F55" s="43"/>
      <c r="G55" s="43"/>
      <c r="H55" s="43"/>
      <c r="I55" s="43"/>
      <c r="J55" s="44"/>
    </row>
    <row r="56" ht="87">
      <c r="A56" s="35" t="s">
        <v>126</v>
      </c>
      <c r="B56" s="42"/>
      <c r="C56" s="43"/>
      <c r="D56" s="43"/>
      <c r="E56" s="45" t="s">
        <v>1671</v>
      </c>
      <c r="F56" s="43"/>
      <c r="G56" s="43"/>
      <c r="H56" s="43"/>
      <c r="I56" s="43"/>
      <c r="J56" s="44"/>
    </row>
    <row r="57" ht="232">
      <c r="A57" s="35" t="s">
        <v>128</v>
      </c>
      <c r="B57" s="42"/>
      <c r="C57" s="43"/>
      <c r="D57" s="43"/>
      <c r="E57" s="37" t="s">
        <v>1174</v>
      </c>
      <c r="F57" s="43"/>
      <c r="G57" s="43"/>
      <c r="H57" s="43"/>
      <c r="I57" s="43"/>
      <c r="J57" s="44"/>
    </row>
    <row r="58">
      <c r="A58" s="35" t="s">
        <v>119</v>
      </c>
      <c r="B58" s="35">
        <v>13</v>
      </c>
      <c r="C58" s="36" t="s">
        <v>1175</v>
      </c>
      <c r="D58" s="35" t="s">
        <v>121</v>
      </c>
      <c r="E58" s="37" t="s">
        <v>1176</v>
      </c>
      <c r="F58" s="38" t="s">
        <v>212</v>
      </c>
      <c r="G58" s="39">
        <v>656.32100000000003</v>
      </c>
      <c r="H58" s="40">
        <v>0</v>
      </c>
      <c r="I58" s="40">
        <f>ROUND(G58*H58,P4)</f>
        <v>0</v>
      </c>
      <c r="J58" s="35"/>
      <c r="O58" s="41">
        <f>I58*0.21</f>
        <v>0</v>
      </c>
      <c r="P58">
        <v>3</v>
      </c>
    </row>
    <row r="59" ht="130.5">
      <c r="A59" s="35" t="s">
        <v>124</v>
      </c>
      <c r="B59" s="42"/>
      <c r="C59" s="43"/>
      <c r="D59" s="43"/>
      <c r="E59" s="37" t="s">
        <v>1594</v>
      </c>
      <c r="F59" s="43"/>
      <c r="G59" s="43"/>
      <c r="H59" s="43"/>
      <c r="I59" s="43"/>
      <c r="J59" s="44"/>
    </row>
    <row r="60">
      <c r="A60" s="35" t="s">
        <v>126</v>
      </c>
      <c r="B60" s="42"/>
      <c r="C60" s="43"/>
      <c r="D60" s="43"/>
      <c r="E60" s="45" t="s">
        <v>1665</v>
      </c>
      <c r="F60" s="43"/>
      <c r="G60" s="43"/>
      <c r="H60" s="43"/>
      <c r="I60" s="43"/>
      <c r="J60" s="44"/>
    </row>
    <row r="61" ht="304.5">
      <c r="A61" s="35" t="s">
        <v>128</v>
      </c>
      <c r="B61" s="42"/>
      <c r="C61" s="43"/>
      <c r="D61" s="43"/>
      <c r="E61" s="37" t="s">
        <v>1178</v>
      </c>
      <c r="F61" s="43"/>
      <c r="G61" s="43"/>
      <c r="H61" s="43"/>
      <c r="I61" s="43"/>
      <c r="J61" s="44"/>
    </row>
    <row r="62">
      <c r="A62" s="29" t="s">
        <v>116</v>
      </c>
      <c r="B62" s="30"/>
      <c r="C62" s="31" t="s">
        <v>437</v>
      </c>
      <c r="D62" s="32"/>
      <c r="E62" s="29" t="s">
        <v>438</v>
      </c>
      <c r="F62" s="32"/>
      <c r="G62" s="32"/>
      <c r="H62" s="32"/>
      <c r="I62" s="33">
        <f>SUMIFS(I63:I102,A63:A102,"P")</f>
        <v>0</v>
      </c>
      <c r="J62" s="34"/>
    </row>
    <row r="63">
      <c r="A63" s="35" t="s">
        <v>119</v>
      </c>
      <c r="B63" s="35">
        <v>14</v>
      </c>
      <c r="C63" s="36" t="s">
        <v>1595</v>
      </c>
      <c r="D63" s="35" t="s">
        <v>121</v>
      </c>
      <c r="E63" s="37" t="s">
        <v>1596</v>
      </c>
      <c r="F63" s="38" t="s">
        <v>237</v>
      </c>
      <c r="G63" s="39">
        <v>58</v>
      </c>
      <c r="H63" s="40">
        <v>0</v>
      </c>
      <c r="I63" s="40">
        <f>ROUND(G63*H63,P4)</f>
        <v>0</v>
      </c>
      <c r="J63" s="35"/>
      <c r="O63" s="41">
        <f>I63*0.21</f>
        <v>0</v>
      </c>
      <c r="P63">
        <v>3</v>
      </c>
    </row>
    <row r="64" ht="87">
      <c r="A64" s="35" t="s">
        <v>124</v>
      </c>
      <c r="B64" s="42"/>
      <c r="C64" s="43"/>
      <c r="D64" s="43"/>
      <c r="E64" s="37" t="s">
        <v>1597</v>
      </c>
      <c r="F64" s="43"/>
      <c r="G64" s="43"/>
      <c r="H64" s="43"/>
      <c r="I64" s="43"/>
      <c r="J64" s="44"/>
    </row>
    <row r="65">
      <c r="A65" s="35" t="s">
        <v>126</v>
      </c>
      <c r="B65" s="42"/>
      <c r="C65" s="43"/>
      <c r="D65" s="43"/>
      <c r="E65" s="45" t="s">
        <v>1672</v>
      </c>
      <c r="F65" s="43"/>
      <c r="G65" s="43"/>
      <c r="H65" s="43"/>
      <c r="I65" s="43"/>
      <c r="J65" s="44"/>
    </row>
    <row r="66" ht="188.5">
      <c r="A66" s="35" t="s">
        <v>128</v>
      </c>
      <c r="B66" s="42"/>
      <c r="C66" s="43"/>
      <c r="D66" s="43"/>
      <c r="E66" s="37" t="s">
        <v>1599</v>
      </c>
      <c r="F66" s="43"/>
      <c r="G66" s="43"/>
      <c r="H66" s="43"/>
      <c r="I66" s="43"/>
      <c r="J66" s="44"/>
    </row>
    <row r="67">
      <c r="A67" s="35" t="s">
        <v>119</v>
      </c>
      <c r="B67" s="35">
        <v>15</v>
      </c>
      <c r="C67" s="36" t="s">
        <v>1600</v>
      </c>
      <c r="D67" s="35" t="s">
        <v>121</v>
      </c>
      <c r="E67" s="37" t="s">
        <v>1601</v>
      </c>
      <c r="F67" s="38" t="s">
        <v>212</v>
      </c>
      <c r="G67" s="39">
        <v>12.054</v>
      </c>
      <c r="H67" s="40">
        <v>0</v>
      </c>
      <c r="I67" s="40">
        <f>ROUND(G67*H67,P4)</f>
        <v>0</v>
      </c>
      <c r="J67" s="35"/>
      <c r="O67" s="41">
        <f>I67*0.21</f>
        <v>0</v>
      </c>
      <c r="P67">
        <v>3</v>
      </c>
    </row>
    <row r="68" ht="29">
      <c r="A68" s="35" t="s">
        <v>124</v>
      </c>
      <c r="B68" s="42"/>
      <c r="C68" s="43"/>
      <c r="D68" s="43"/>
      <c r="E68" s="37" t="s">
        <v>1602</v>
      </c>
      <c r="F68" s="43"/>
      <c r="G68" s="43"/>
      <c r="H68" s="43"/>
      <c r="I68" s="43"/>
      <c r="J68" s="44"/>
    </row>
    <row r="69">
      <c r="A69" s="35" t="s">
        <v>126</v>
      </c>
      <c r="B69" s="42"/>
      <c r="C69" s="43"/>
      <c r="D69" s="43"/>
      <c r="E69" s="45" t="s">
        <v>1673</v>
      </c>
      <c r="F69" s="43"/>
      <c r="G69" s="43"/>
      <c r="H69" s="43"/>
      <c r="I69" s="43"/>
      <c r="J69" s="44"/>
    </row>
    <row r="70" ht="409.5">
      <c r="A70" s="35" t="s">
        <v>128</v>
      </c>
      <c r="B70" s="42"/>
      <c r="C70" s="43"/>
      <c r="D70" s="43"/>
      <c r="E70" s="37" t="s">
        <v>1604</v>
      </c>
      <c r="F70" s="43"/>
      <c r="G70" s="43"/>
      <c r="H70" s="43"/>
      <c r="I70" s="43"/>
      <c r="J70" s="44"/>
    </row>
    <row r="71">
      <c r="A71" s="35" t="s">
        <v>119</v>
      </c>
      <c r="B71" s="35">
        <v>16</v>
      </c>
      <c r="C71" s="36" t="s">
        <v>1605</v>
      </c>
      <c r="D71" s="35" t="s">
        <v>121</v>
      </c>
      <c r="E71" s="37" t="s">
        <v>1606</v>
      </c>
      <c r="F71" s="38" t="s">
        <v>292</v>
      </c>
      <c r="G71" s="39">
        <v>12.388999999999999</v>
      </c>
      <c r="H71" s="40">
        <v>0</v>
      </c>
      <c r="I71" s="40">
        <f>ROUND(G71*H71,P4)</f>
        <v>0</v>
      </c>
      <c r="J71" s="35"/>
      <c r="O71" s="41">
        <f>I71*0.21</f>
        <v>0</v>
      </c>
      <c r="P71">
        <v>3</v>
      </c>
    </row>
    <row r="72" ht="29">
      <c r="A72" s="35" t="s">
        <v>124</v>
      </c>
      <c r="B72" s="42"/>
      <c r="C72" s="43"/>
      <c r="D72" s="43"/>
      <c r="E72" s="37" t="s">
        <v>1674</v>
      </c>
      <c r="F72" s="43"/>
      <c r="G72" s="43"/>
      <c r="H72" s="43"/>
      <c r="I72" s="43"/>
      <c r="J72" s="44"/>
    </row>
    <row r="73">
      <c r="A73" s="35" t="s">
        <v>126</v>
      </c>
      <c r="B73" s="42"/>
      <c r="C73" s="43"/>
      <c r="D73" s="43"/>
      <c r="E73" s="45" t="s">
        <v>1675</v>
      </c>
      <c r="F73" s="43"/>
      <c r="G73" s="43"/>
      <c r="H73" s="43"/>
      <c r="I73" s="43"/>
      <c r="J73" s="44"/>
    </row>
    <row r="74" ht="43.5">
      <c r="A74" s="35" t="s">
        <v>128</v>
      </c>
      <c r="B74" s="42"/>
      <c r="C74" s="43"/>
      <c r="D74" s="43"/>
      <c r="E74" s="37" t="s">
        <v>1609</v>
      </c>
      <c r="F74" s="43"/>
      <c r="G74" s="43"/>
      <c r="H74" s="43"/>
      <c r="I74" s="43"/>
      <c r="J74" s="44"/>
    </row>
    <row r="75">
      <c r="A75" s="35" t="s">
        <v>119</v>
      </c>
      <c r="B75" s="35">
        <v>17</v>
      </c>
      <c r="C75" s="36" t="s">
        <v>1610</v>
      </c>
      <c r="D75" s="35" t="s">
        <v>121</v>
      </c>
      <c r="E75" s="37" t="s">
        <v>1611</v>
      </c>
      <c r="F75" s="38" t="s">
        <v>292</v>
      </c>
      <c r="G75" s="39">
        <v>21.402000000000001</v>
      </c>
      <c r="H75" s="40">
        <v>0</v>
      </c>
      <c r="I75" s="40">
        <f>ROUND(G75*H75,P4)</f>
        <v>0</v>
      </c>
      <c r="J75" s="35"/>
      <c r="O75" s="41">
        <f>I75*0.21</f>
        <v>0</v>
      </c>
      <c r="P75">
        <v>3</v>
      </c>
    </row>
    <row r="76" ht="72.5">
      <c r="A76" s="35" t="s">
        <v>124</v>
      </c>
      <c r="B76" s="42"/>
      <c r="C76" s="43"/>
      <c r="D76" s="43"/>
      <c r="E76" s="37" t="s">
        <v>1676</v>
      </c>
      <c r="F76" s="43"/>
      <c r="G76" s="43"/>
      <c r="H76" s="43"/>
      <c r="I76" s="43"/>
      <c r="J76" s="44"/>
    </row>
    <row r="77">
      <c r="A77" s="35" t="s">
        <v>126</v>
      </c>
      <c r="B77" s="42"/>
      <c r="C77" s="43"/>
      <c r="D77" s="43"/>
      <c r="E77" s="45" t="s">
        <v>1677</v>
      </c>
      <c r="F77" s="43"/>
      <c r="G77" s="43"/>
      <c r="H77" s="43"/>
      <c r="I77" s="43"/>
      <c r="J77" s="44"/>
    </row>
    <row r="78" ht="58">
      <c r="A78" s="35" t="s">
        <v>128</v>
      </c>
      <c r="B78" s="42"/>
      <c r="C78" s="43"/>
      <c r="D78" s="43"/>
      <c r="E78" s="37" t="s">
        <v>1614</v>
      </c>
      <c r="F78" s="43"/>
      <c r="G78" s="43"/>
      <c r="H78" s="43"/>
      <c r="I78" s="43"/>
      <c r="J78" s="44"/>
    </row>
    <row r="79">
      <c r="A79" s="35" t="s">
        <v>119</v>
      </c>
      <c r="B79" s="35">
        <v>18</v>
      </c>
      <c r="C79" s="36" t="s">
        <v>1615</v>
      </c>
      <c r="D79" s="35" t="s">
        <v>121</v>
      </c>
      <c r="E79" s="37" t="s">
        <v>1616</v>
      </c>
      <c r="F79" s="38" t="s">
        <v>200</v>
      </c>
      <c r="G79" s="39">
        <v>213.858</v>
      </c>
      <c r="H79" s="40">
        <v>0</v>
      </c>
      <c r="I79" s="40">
        <f>ROUND(G79*H79,P4)</f>
        <v>0</v>
      </c>
      <c r="J79" s="35"/>
      <c r="O79" s="41">
        <f>I79*0.21</f>
        <v>0</v>
      </c>
      <c r="P79">
        <v>3</v>
      </c>
    </row>
    <row r="80">
      <c r="A80" s="35" t="s">
        <v>124</v>
      </c>
      <c r="B80" s="42"/>
      <c r="C80" s="43"/>
      <c r="D80" s="43"/>
      <c r="E80" s="37" t="s">
        <v>1617</v>
      </c>
      <c r="F80" s="43"/>
      <c r="G80" s="43"/>
      <c r="H80" s="43"/>
      <c r="I80" s="43"/>
      <c r="J80" s="44"/>
    </row>
    <row r="81">
      <c r="A81" s="35" t="s">
        <v>126</v>
      </c>
      <c r="B81" s="42"/>
      <c r="C81" s="43"/>
      <c r="D81" s="43"/>
      <c r="E81" s="45" t="s">
        <v>1678</v>
      </c>
      <c r="F81" s="43"/>
      <c r="G81" s="43"/>
      <c r="H81" s="43"/>
      <c r="I81" s="43"/>
      <c r="J81" s="44"/>
    </row>
    <row r="82" ht="29">
      <c r="A82" s="35" t="s">
        <v>128</v>
      </c>
      <c r="B82" s="42"/>
      <c r="C82" s="43"/>
      <c r="D82" s="43"/>
      <c r="E82" s="37" t="s">
        <v>1619</v>
      </c>
      <c r="F82" s="43"/>
      <c r="G82" s="43"/>
      <c r="H82" s="43"/>
      <c r="I82" s="43"/>
      <c r="J82" s="44"/>
    </row>
    <row r="83">
      <c r="A83" s="35" t="s">
        <v>119</v>
      </c>
      <c r="B83" s="35">
        <v>19</v>
      </c>
      <c r="C83" s="36" t="s">
        <v>1620</v>
      </c>
      <c r="D83" s="35" t="s">
        <v>121</v>
      </c>
      <c r="E83" s="37" t="s">
        <v>1621</v>
      </c>
      <c r="F83" s="38" t="s">
        <v>237</v>
      </c>
      <c r="G83" s="39">
        <v>187.19999999999999</v>
      </c>
      <c r="H83" s="40">
        <v>0</v>
      </c>
      <c r="I83" s="40">
        <f>ROUND(G83*H83,P4)</f>
        <v>0</v>
      </c>
      <c r="J83" s="35"/>
      <c r="O83" s="41">
        <f>I83*0.21</f>
        <v>0</v>
      </c>
      <c r="P83">
        <v>3</v>
      </c>
    </row>
    <row r="84" ht="29">
      <c r="A84" s="35" t="s">
        <v>124</v>
      </c>
      <c r="B84" s="42"/>
      <c r="C84" s="43"/>
      <c r="D84" s="43"/>
      <c r="E84" s="37" t="s">
        <v>1679</v>
      </c>
      <c r="F84" s="43"/>
      <c r="G84" s="43"/>
      <c r="H84" s="43"/>
      <c r="I84" s="43"/>
      <c r="J84" s="44"/>
    </row>
    <row r="85">
      <c r="A85" s="35" t="s">
        <v>126</v>
      </c>
      <c r="B85" s="42"/>
      <c r="C85" s="43"/>
      <c r="D85" s="43"/>
      <c r="E85" s="45" t="s">
        <v>1680</v>
      </c>
      <c r="F85" s="43"/>
      <c r="G85" s="43"/>
      <c r="H85" s="43"/>
      <c r="I85" s="43"/>
      <c r="J85" s="44"/>
    </row>
    <row r="86" ht="217.5">
      <c r="A86" s="35" t="s">
        <v>128</v>
      </c>
      <c r="B86" s="42"/>
      <c r="C86" s="43"/>
      <c r="D86" s="43"/>
      <c r="E86" s="37" t="s">
        <v>1624</v>
      </c>
      <c r="F86" s="43"/>
      <c r="G86" s="43"/>
      <c r="H86" s="43"/>
      <c r="I86" s="43"/>
      <c r="J86" s="44"/>
    </row>
    <row r="87">
      <c r="A87" s="35" t="s">
        <v>119</v>
      </c>
      <c r="B87" s="35">
        <v>20</v>
      </c>
      <c r="C87" s="36" t="s">
        <v>1625</v>
      </c>
      <c r="D87" s="35" t="s">
        <v>121</v>
      </c>
      <c r="E87" s="37" t="s">
        <v>1626</v>
      </c>
      <c r="F87" s="38" t="s">
        <v>237</v>
      </c>
      <c r="G87" s="39">
        <v>213.80000000000001</v>
      </c>
      <c r="H87" s="40">
        <v>0</v>
      </c>
      <c r="I87" s="40">
        <f>ROUND(G87*H87,P4)</f>
        <v>0</v>
      </c>
      <c r="J87" s="35"/>
      <c r="O87" s="41">
        <f>I87*0.21</f>
        <v>0</v>
      </c>
      <c r="P87">
        <v>3</v>
      </c>
    </row>
    <row r="88" ht="29">
      <c r="A88" s="35" t="s">
        <v>124</v>
      </c>
      <c r="B88" s="42"/>
      <c r="C88" s="43"/>
      <c r="D88" s="43"/>
      <c r="E88" s="37" t="s">
        <v>1681</v>
      </c>
      <c r="F88" s="43"/>
      <c r="G88" s="43"/>
      <c r="H88" s="43"/>
      <c r="I88" s="43"/>
      <c r="J88" s="44"/>
    </row>
    <row r="89">
      <c r="A89" s="35" t="s">
        <v>126</v>
      </c>
      <c r="B89" s="42"/>
      <c r="C89" s="43"/>
      <c r="D89" s="43"/>
      <c r="E89" s="45" t="s">
        <v>1682</v>
      </c>
      <c r="F89" s="43"/>
      <c r="G89" s="43"/>
      <c r="H89" s="43"/>
      <c r="I89" s="43"/>
      <c r="J89" s="44"/>
    </row>
    <row r="90" ht="217.5">
      <c r="A90" s="35" t="s">
        <v>128</v>
      </c>
      <c r="B90" s="42"/>
      <c r="C90" s="43"/>
      <c r="D90" s="43"/>
      <c r="E90" s="37" t="s">
        <v>1624</v>
      </c>
      <c r="F90" s="43"/>
      <c r="G90" s="43"/>
      <c r="H90" s="43"/>
      <c r="I90" s="43"/>
      <c r="J90" s="44"/>
    </row>
    <row r="91">
      <c r="A91" s="35" t="s">
        <v>119</v>
      </c>
      <c r="B91" s="35">
        <v>21</v>
      </c>
      <c r="C91" s="36" t="s">
        <v>1629</v>
      </c>
      <c r="D91" s="35" t="s">
        <v>121</v>
      </c>
      <c r="E91" s="37" t="s">
        <v>1630</v>
      </c>
      <c r="F91" s="38" t="s">
        <v>237</v>
      </c>
      <c r="G91" s="39">
        <v>185.56</v>
      </c>
      <c r="H91" s="40">
        <v>0</v>
      </c>
      <c r="I91" s="40">
        <f>ROUND(G91*H91,P4)</f>
        <v>0</v>
      </c>
      <c r="J91" s="35"/>
      <c r="O91" s="41">
        <f>I91*0.21</f>
        <v>0</v>
      </c>
      <c r="P91">
        <v>3</v>
      </c>
    </row>
    <row r="92" ht="29">
      <c r="A92" s="35" t="s">
        <v>124</v>
      </c>
      <c r="B92" s="42"/>
      <c r="C92" s="43"/>
      <c r="D92" s="43"/>
      <c r="E92" s="37" t="s">
        <v>1683</v>
      </c>
      <c r="F92" s="43"/>
      <c r="G92" s="43"/>
      <c r="H92" s="43"/>
      <c r="I92" s="43"/>
      <c r="J92" s="44"/>
    </row>
    <row r="93">
      <c r="A93" s="35" t="s">
        <v>126</v>
      </c>
      <c r="B93" s="42"/>
      <c r="C93" s="43"/>
      <c r="D93" s="43"/>
      <c r="E93" s="45" t="s">
        <v>1684</v>
      </c>
      <c r="F93" s="43"/>
      <c r="G93" s="43"/>
      <c r="H93" s="43"/>
      <c r="I93" s="43"/>
      <c r="J93" s="44"/>
    </row>
    <row r="94" ht="217.5">
      <c r="A94" s="35" t="s">
        <v>128</v>
      </c>
      <c r="B94" s="42"/>
      <c r="C94" s="43"/>
      <c r="D94" s="43"/>
      <c r="E94" s="37" t="s">
        <v>1624</v>
      </c>
      <c r="F94" s="43"/>
      <c r="G94" s="43"/>
      <c r="H94" s="43"/>
      <c r="I94" s="43"/>
      <c r="J94" s="44"/>
    </row>
    <row r="95">
      <c r="A95" s="35" t="s">
        <v>119</v>
      </c>
      <c r="B95" s="35">
        <v>22</v>
      </c>
      <c r="C95" s="36" t="s">
        <v>1633</v>
      </c>
      <c r="D95" s="35" t="s">
        <v>121</v>
      </c>
      <c r="E95" s="37" t="s">
        <v>1634</v>
      </c>
      <c r="F95" s="38" t="s">
        <v>212</v>
      </c>
      <c r="G95" s="39">
        <v>24.402000000000001</v>
      </c>
      <c r="H95" s="40">
        <v>0</v>
      </c>
      <c r="I95" s="40">
        <f>ROUND(G95*H95,P4)</f>
        <v>0</v>
      </c>
      <c r="J95" s="35"/>
      <c r="O95" s="41">
        <f>I95*0.21</f>
        <v>0</v>
      </c>
      <c r="P95">
        <v>3</v>
      </c>
    </row>
    <row r="96">
      <c r="A96" s="35" t="s">
        <v>124</v>
      </c>
      <c r="B96" s="42"/>
      <c r="C96" s="43"/>
      <c r="D96" s="43"/>
      <c r="E96" s="37" t="s">
        <v>1635</v>
      </c>
      <c r="F96" s="43"/>
      <c r="G96" s="43"/>
      <c r="H96" s="43"/>
      <c r="I96" s="43"/>
      <c r="J96" s="44"/>
    </row>
    <row r="97">
      <c r="A97" s="35" t="s">
        <v>126</v>
      </c>
      <c r="B97" s="42"/>
      <c r="C97" s="43"/>
      <c r="D97" s="43"/>
      <c r="E97" s="45" t="s">
        <v>1685</v>
      </c>
      <c r="F97" s="43"/>
      <c r="G97" s="43"/>
      <c r="H97" s="43"/>
      <c r="I97" s="43"/>
      <c r="J97" s="44"/>
    </row>
    <row r="98" ht="409.5">
      <c r="A98" s="35" t="s">
        <v>128</v>
      </c>
      <c r="B98" s="42"/>
      <c r="C98" s="43"/>
      <c r="D98" s="43"/>
      <c r="E98" s="37" t="s">
        <v>1637</v>
      </c>
      <c r="F98" s="43"/>
      <c r="G98" s="43"/>
      <c r="H98" s="43"/>
      <c r="I98" s="43"/>
      <c r="J98" s="44"/>
    </row>
    <row r="99">
      <c r="A99" s="35" t="s">
        <v>119</v>
      </c>
      <c r="B99" s="35">
        <v>23</v>
      </c>
      <c r="C99" s="36" t="s">
        <v>1638</v>
      </c>
      <c r="D99" s="35" t="s">
        <v>121</v>
      </c>
      <c r="E99" s="37" t="s">
        <v>1639</v>
      </c>
      <c r="F99" s="38" t="s">
        <v>292</v>
      </c>
      <c r="G99" s="39">
        <v>0.73999999999999999</v>
      </c>
      <c r="H99" s="40">
        <v>0</v>
      </c>
      <c r="I99" s="40">
        <f>ROUND(G99*H99,P4)</f>
        <v>0</v>
      </c>
      <c r="J99" s="35"/>
      <c r="O99" s="41">
        <f>I99*0.21</f>
        <v>0</v>
      </c>
      <c r="P99">
        <v>3</v>
      </c>
    </row>
    <row r="100" ht="29">
      <c r="A100" s="35" t="s">
        <v>124</v>
      </c>
      <c r="B100" s="42"/>
      <c r="C100" s="43"/>
      <c r="D100" s="43"/>
      <c r="E100" s="37" t="s">
        <v>1640</v>
      </c>
      <c r="F100" s="43"/>
      <c r="G100" s="43"/>
      <c r="H100" s="43"/>
      <c r="I100" s="43"/>
      <c r="J100" s="44"/>
    </row>
    <row r="101">
      <c r="A101" s="35" t="s">
        <v>126</v>
      </c>
      <c r="B101" s="42"/>
      <c r="C101" s="43"/>
      <c r="D101" s="43"/>
      <c r="E101" s="45" t="s">
        <v>1686</v>
      </c>
      <c r="F101" s="43"/>
      <c r="G101" s="43"/>
      <c r="H101" s="43"/>
      <c r="I101" s="43"/>
      <c r="J101" s="44"/>
    </row>
    <row r="102" ht="333.5">
      <c r="A102" s="35" t="s">
        <v>128</v>
      </c>
      <c r="B102" s="42"/>
      <c r="C102" s="43"/>
      <c r="D102" s="43"/>
      <c r="E102" s="37" t="s">
        <v>1642</v>
      </c>
      <c r="F102" s="43"/>
      <c r="G102" s="43"/>
      <c r="H102" s="43"/>
      <c r="I102" s="43"/>
      <c r="J102" s="44"/>
    </row>
    <row r="103">
      <c r="A103" s="29" t="s">
        <v>116</v>
      </c>
      <c r="B103" s="30"/>
      <c r="C103" s="31" t="s">
        <v>449</v>
      </c>
      <c r="D103" s="32"/>
      <c r="E103" s="29" t="s">
        <v>450</v>
      </c>
      <c r="F103" s="32"/>
      <c r="G103" s="32"/>
      <c r="H103" s="32"/>
      <c r="I103" s="33">
        <f>SUMIFS(I104:I115,A104:A115,"P")</f>
        <v>0</v>
      </c>
      <c r="J103" s="34"/>
    </row>
    <row r="104">
      <c r="A104" s="35" t="s">
        <v>119</v>
      </c>
      <c r="B104" s="35">
        <v>24</v>
      </c>
      <c r="C104" s="36" t="s">
        <v>840</v>
      </c>
      <c r="D104" s="35" t="s">
        <v>121</v>
      </c>
      <c r="E104" s="37" t="s">
        <v>841</v>
      </c>
      <c r="F104" s="38" t="s">
        <v>212</v>
      </c>
      <c r="G104" s="39">
        <v>16.809000000000001</v>
      </c>
      <c r="H104" s="40">
        <v>0</v>
      </c>
      <c r="I104" s="40">
        <f>ROUND(G104*H104,P4)</f>
        <v>0</v>
      </c>
      <c r="J104" s="35"/>
      <c r="O104" s="41">
        <f>I104*0.21</f>
        <v>0</v>
      </c>
      <c r="P104">
        <v>3</v>
      </c>
    </row>
    <row r="105">
      <c r="A105" s="35" t="s">
        <v>124</v>
      </c>
      <c r="B105" s="42"/>
      <c r="C105" s="43"/>
      <c r="D105" s="43"/>
      <c r="E105" s="37" t="s">
        <v>1643</v>
      </c>
      <c r="F105" s="43"/>
      <c r="G105" s="43"/>
      <c r="H105" s="43"/>
      <c r="I105" s="43"/>
      <c r="J105" s="44"/>
    </row>
    <row r="106">
      <c r="A106" s="35" t="s">
        <v>126</v>
      </c>
      <c r="B106" s="42"/>
      <c r="C106" s="43"/>
      <c r="D106" s="43"/>
      <c r="E106" s="45" t="s">
        <v>1687</v>
      </c>
      <c r="F106" s="43"/>
      <c r="G106" s="43"/>
      <c r="H106" s="43"/>
      <c r="I106" s="43"/>
      <c r="J106" s="44"/>
    </row>
    <row r="107" ht="409.5">
      <c r="A107" s="35" t="s">
        <v>128</v>
      </c>
      <c r="B107" s="42"/>
      <c r="C107" s="43"/>
      <c r="D107" s="43"/>
      <c r="E107" s="37" t="s">
        <v>1414</v>
      </c>
      <c r="F107" s="43"/>
      <c r="G107" s="43"/>
      <c r="H107" s="43"/>
      <c r="I107" s="43"/>
      <c r="J107" s="44"/>
    </row>
    <row r="108">
      <c r="A108" s="35" t="s">
        <v>119</v>
      </c>
      <c r="B108" s="35">
        <v>25</v>
      </c>
      <c r="C108" s="36" t="s">
        <v>1645</v>
      </c>
      <c r="D108" s="35" t="s">
        <v>121</v>
      </c>
      <c r="E108" s="37" t="s">
        <v>1646</v>
      </c>
      <c r="F108" s="38" t="s">
        <v>212</v>
      </c>
      <c r="G108" s="39">
        <v>25.224</v>
      </c>
      <c r="H108" s="40">
        <v>0</v>
      </c>
      <c r="I108" s="40">
        <f>ROUND(G108*H108,P4)</f>
        <v>0</v>
      </c>
      <c r="J108" s="35"/>
      <c r="O108" s="41">
        <f>I108*0.21</f>
        <v>0</v>
      </c>
      <c r="P108">
        <v>3</v>
      </c>
    </row>
    <row r="109" ht="101.5">
      <c r="A109" s="35" t="s">
        <v>124</v>
      </c>
      <c r="B109" s="42"/>
      <c r="C109" s="43"/>
      <c r="D109" s="43"/>
      <c r="E109" s="37" t="s">
        <v>1688</v>
      </c>
      <c r="F109" s="43"/>
      <c r="G109" s="43"/>
      <c r="H109" s="43"/>
      <c r="I109" s="43"/>
      <c r="J109" s="44"/>
    </row>
    <row r="110">
      <c r="A110" s="35" t="s">
        <v>126</v>
      </c>
      <c r="B110" s="42"/>
      <c r="C110" s="43"/>
      <c r="D110" s="43"/>
      <c r="E110" s="45" t="s">
        <v>1689</v>
      </c>
      <c r="F110" s="43"/>
      <c r="G110" s="43"/>
      <c r="H110" s="43"/>
      <c r="I110" s="43"/>
      <c r="J110" s="44"/>
    </row>
    <row r="111" ht="409.5">
      <c r="A111" s="35" t="s">
        <v>128</v>
      </c>
      <c r="B111" s="42"/>
      <c r="C111" s="43"/>
      <c r="D111" s="43"/>
      <c r="E111" s="37" t="s">
        <v>1649</v>
      </c>
      <c r="F111" s="43"/>
      <c r="G111" s="43"/>
      <c r="H111" s="43"/>
      <c r="I111" s="43"/>
      <c r="J111" s="44"/>
    </row>
    <row r="112">
      <c r="A112" s="35" t="s">
        <v>119</v>
      </c>
      <c r="B112" s="35">
        <v>26</v>
      </c>
      <c r="C112" s="36" t="s">
        <v>462</v>
      </c>
      <c r="D112" s="35" t="s">
        <v>121</v>
      </c>
      <c r="E112" s="37" t="s">
        <v>463</v>
      </c>
      <c r="F112" s="38" t="s">
        <v>212</v>
      </c>
      <c r="G112" s="39">
        <v>31.75</v>
      </c>
      <c r="H112" s="40">
        <v>0</v>
      </c>
      <c r="I112" s="40">
        <f>ROUND(G112*H112,P4)</f>
        <v>0</v>
      </c>
      <c r="J112" s="35"/>
      <c r="O112" s="41">
        <f>I112*0.21</f>
        <v>0</v>
      </c>
      <c r="P112">
        <v>3</v>
      </c>
    </row>
    <row r="113" ht="29">
      <c r="A113" s="35" t="s">
        <v>124</v>
      </c>
      <c r="B113" s="42"/>
      <c r="C113" s="43"/>
      <c r="D113" s="43"/>
      <c r="E113" s="37" t="s">
        <v>1650</v>
      </c>
      <c r="F113" s="43"/>
      <c r="G113" s="43"/>
      <c r="H113" s="43"/>
      <c r="I113" s="43"/>
      <c r="J113" s="44"/>
    </row>
    <row r="114" ht="29">
      <c r="A114" s="35" t="s">
        <v>126</v>
      </c>
      <c r="B114" s="42"/>
      <c r="C114" s="43"/>
      <c r="D114" s="43"/>
      <c r="E114" s="45" t="s">
        <v>1690</v>
      </c>
      <c r="F114" s="43"/>
      <c r="G114" s="43"/>
      <c r="H114" s="43"/>
      <c r="I114" s="43"/>
      <c r="J114" s="44"/>
    </row>
    <row r="115" ht="58">
      <c r="A115" s="35" t="s">
        <v>128</v>
      </c>
      <c r="B115" s="42"/>
      <c r="C115" s="43"/>
      <c r="D115" s="43"/>
      <c r="E115" s="37" t="s">
        <v>1184</v>
      </c>
      <c r="F115" s="43"/>
      <c r="G115" s="43"/>
      <c r="H115" s="43"/>
      <c r="I115" s="43"/>
      <c r="J115" s="44"/>
    </row>
    <row r="116">
      <c r="A116" s="29" t="s">
        <v>116</v>
      </c>
      <c r="B116" s="30"/>
      <c r="C116" s="31" t="s">
        <v>550</v>
      </c>
      <c r="D116" s="32"/>
      <c r="E116" s="29" t="s">
        <v>551</v>
      </c>
      <c r="F116" s="32"/>
      <c r="G116" s="32"/>
      <c r="H116" s="32"/>
      <c r="I116" s="33">
        <f>SUMIFS(I117:I132,A117:A132,"P")</f>
        <v>0</v>
      </c>
      <c r="J116" s="34"/>
    </row>
    <row r="117">
      <c r="A117" s="35" t="s">
        <v>119</v>
      </c>
      <c r="B117" s="35">
        <v>27</v>
      </c>
      <c r="C117" s="36" t="s">
        <v>1691</v>
      </c>
      <c r="D117" s="35" t="s">
        <v>121</v>
      </c>
      <c r="E117" s="37" t="s">
        <v>1653</v>
      </c>
      <c r="F117" s="38" t="s">
        <v>206</v>
      </c>
      <c r="G117" s="39">
        <v>1</v>
      </c>
      <c r="H117" s="40">
        <v>0</v>
      </c>
      <c r="I117" s="40">
        <f>ROUND(G117*H117,P4)</f>
        <v>0</v>
      </c>
      <c r="J117" s="35"/>
      <c r="O117" s="41">
        <f>I117*0.21</f>
        <v>0</v>
      </c>
      <c r="P117">
        <v>3</v>
      </c>
    </row>
    <row r="118" ht="43.5">
      <c r="A118" s="35" t="s">
        <v>124</v>
      </c>
      <c r="B118" s="42"/>
      <c r="C118" s="43"/>
      <c r="D118" s="43"/>
      <c r="E118" s="37" t="s">
        <v>1692</v>
      </c>
      <c r="F118" s="43"/>
      <c r="G118" s="43"/>
      <c r="H118" s="43"/>
      <c r="I118" s="43"/>
      <c r="J118" s="44"/>
    </row>
    <row r="119">
      <c r="A119" s="35" t="s">
        <v>126</v>
      </c>
      <c r="B119" s="42"/>
      <c r="C119" s="43"/>
      <c r="D119" s="43"/>
      <c r="E119" s="45" t="s">
        <v>135</v>
      </c>
      <c r="F119" s="43"/>
      <c r="G119" s="43"/>
      <c r="H119" s="43"/>
      <c r="I119" s="43"/>
      <c r="J119" s="44"/>
    </row>
    <row r="120" ht="43.5">
      <c r="A120" s="35" t="s">
        <v>128</v>
      </c>
      <c r="B120" s="42"/>
      <c r="C120" s="43"/>
      <c r="D120" s="43"/>
      <c r="E120" s="37" t="s">
        <v>1444</v>
      </c>
      <c r="F120" s="43"/>
      <c r="G120" s="43"/>
      <c r="H120" s="43"/>
      <c r="I120" s="43"/>
      <c r="J120" s="44"/>
    </row>
    <row r="121">
      <c r="A121" s="35" t="s">
        <v>119</v>
      </c>
      <c r="B121" s="35">
        <v>28</v>
      </c>
      <c r="C121" s="36" t="s">
        <v>1693</v>
      </c>
      <c r="D121" s="35" t="s">
        <v>121</v>
      </c>
      <c r="E121" s="37" t="s">
        <v>1656</v>
      </c>
      <c r="F121" s="38" t="s">
        <v>206</v>
      </c>
      <c r="G121" s="39">
        <v>1</v>
      </c>
      <c r="H121" s="40">
        <v>0</v>
      </c>
      <c r="I121" s="40">
        <f>ROUND(G121*H121,P4)</f>
        <v>0</v>
      </c>
      <c r="J121" s="35"/>
      <c r="O121" s="41">
        <f>I121*0.21</f>
        <v>0</v>
      </c>
      <c r="P121">
        <v>3</v>
      </c>
    </row>
    <row r="122" ht="232">
      <c r="A122" s="35" t="s">
        <v>124</v>
      </c>
      <c r="B122" s="42"/>
      <c r="C122" s="43"/>
      <c r="D122" s="43"/>
      <c r="E122" s="37" t="s">
        <v>1694</v>
      </c>
      <c r="F122" s="43"/>
      <c r="G122" s="43"/>
      <c r="H122" s="43"/>
      <c r="I122" s="43"/>
      <c r="J122" s="44"/>
    </row>
    <row r="123">
      <c r="A123" s="35" t="s">
        <v>126</v>
      </c>
      <c r="B123" s="42"/>
      <c r="C123" s="43"/>
      <c r="D123" s="43"/>
      <c r="E123" s="45" t="s">
        <v>135</v>
      </c>
      <c r="F123" s="43"/>
      <c r="G123" s="43"/>
      <c r="H123" s="43"/>
      <c r="I123" s="43"/>
      <c r="J123" s="44"/>
    </row>
    <row r="124" ht="348">
      <c r="A124" s="35" t="s">
        <v>128</v>
      </c>
      <c r="B124" s="42"/>
      <c r="C124" s="43"/>
      <c r="D124" s="43"/>
      <c r="E124" s="37" t="s">
        <v>1658</v>
      </c>
      <c r="F124" s="43"/>
      <c r="G124" s="43"/>
      <c r="H124" s="43"/>
      <c r="I124" s="43"/>
      <c r="J124" s="44"/>
    </row>
    <row r="125">
      <c r="A125" s="35" t="s">
        <v>119</v>
      </c>
      <c r="B125" s="35">
        <v>29</v>
      </c>
      <c r="C125" s="36" t="s">
        <v>1659</v>
      </c>
      <c r="D125" s="35" t="s">
        <v>121</v>
      </c>
      <c r="E125" s="37" t="s">
        <v>1660</v>
      </c>
      <c r="F125" s="38" t="s">
        <v>206</v>
      </c>
      <c r="G125" s="39">
        <v>2</v>
      </c>
      <c r="H125" s="40">
        <v>0</v>
      </c>
      <c r="I125" s="40">
        <f>ROUND(G125*H125,P4)</f>
        <v>0</v>
      </c>
      <c r="J125" s="35"/>
      <c r="O125" s="41">
        <f>I125*0.21</f>
        <v>0</v>
      </c>
      <c r="P125">
        <v>3</v>
      </c>
    </row>
    <row r="126" ht="29">
      <c r="A126" s="35" t="s">
        <v>124</v>
      </c>
      <c r="B126" s="42"/>
      <c r="C126" s="43"/>
      <c r="D126" s="43"/>
      <c r="E126" s="37" t="s">
        <v>1661</v>
      </c>
      <c r="F126" s="43"/>
      <c r="G126" s="43"/>
      <c r="H126" s="43"/>
      <c r="I126" s="43"/>
      <c r="J126" s="44"/>
    </row>
    <row r="127">
      <c r="A127" s="35" t="s">
        <v>126</v>
      </c>
      <c r="B127" s="42"/>
      <c r="C127" s="43"/>
      <c r="D127" s="43"/>
      <c r="E127" s="45" t="s">
        <v>258</v>
      </c>
      <c r="F127" s="43"/>
      <c r="G127" s="43"/>
      <c r="H127" s="43"/>
      <c r="I127" s="43"/>
      <c r="J127" s="44"/>
    </row>
    <row r="128" ht="116">
      <c r="A128" s="35" t="s">
        <v>128</v>
      </c>
      <c r="B128" s="42"/>
      <c r="C128" s="43"/>
      <c r="D128" s="43"/>
      <c r="E128" s="37" t="s">
        <v>1662</v>
      </c>
      <c r="F128" s="43"/>
      <c r="G128" s="43"/>
      <c r="H128" s="43"/>
      <c r="I128" s="43"/>
      <c r="J128" s="44"/>
    </row>
    <row r="129">
      <c r="A129" s="35" t="s">
        <v>119</v>
      </c>
      <c r="B129" s="35">
        <v>30</v>
      </c>
      <c r="C129" s="36" t="s">
        <v>1663</v>
      </c>
      <c r="D129" s="35" t="s">
        <v>121</v>
      </c>
      <c r="E129" s="37" t="s">
        <v>1229</v>
      </c>
      <c r="F129" s="38" t="s">
        <v>133</v>
      </c>
      <c r="G129" s="39">
        <v>1</v>
      </c>
      <c r="H129" s="40">
        <v>0</v>
      </c>
      <c r="I129" s="40">
        <f>ROUND(G129*H129,P4)</f>
        <v>0</v>
      </c>
      <c r="J129" s="35"/>
      <c r="O129" s="41">
        <f>I129*0.21</f>
        <v>0</v>
      </c>
      <c r="P129">
        <v>3</v>
      </c>
    </row>
    <row r="130">
      <c r="A130" s="35" t="s">
        <v>124</v>
      </c>
      <c r="B130" s="42"/>
      <c r="C130" s="43"/>
      <c r="D130" s="43"/>
      <c r="E130" s="37" t="s">
        <v>1664</v>
      </c>
      <c r="F130" s="43"/>
      <c r="G130" s="43"/>
      <c r="H130" s="43"/>
      <c r="I130" s="43"/>
      <c r="J130" s="44"/>
    </row>
    <row r="131">
      <c r="A131" s="35" t="s">
        <v>126</v>
      </c>
      <c r="B131" s="42"/>
      <c r="C131" s="43"/>
      <c r="D131" s="43"/>
      <c r="E131" s="45" t="s">
        <v>135</v>
      </c>
      <c r="F131" s="43"/>
      <c r="G131" s="43"/>
      <c r="H131" s="43"/>
      <c r="I131" s="43"/>
      <c r="J131" s="44"/>
    </row>
    <row r="132" ht="43.5">
      <c r="A132" s="35" t="s">
        <v>128</v>
      </c>
      <c r="B132" s="46"/>
      <c r="C132" s="47"/>
      <c r="D132" s="47"/>
      <c r="E132" s="37" t="s">
        <v>1233</v>
      </c>
      <c r="F132" s="47"/>
      <c r="G132" s="47"/>
      <c r="H132" s="47"/>
      <c r="I132" s="47"/>
      <c r="J13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59</v>
      </c>
      <c r="I3" s="23">
        <f>SUMIFS(I9:I43,A9:A43,"SD")</f>
        <v>0</v>
      </c>
      <c r="J3" s="17"/>
      <c r="O3">
        <v>0</v>
      </c>
      <c r="P3">
        <v>2</v>
      </c>
    </row>
    <row r="4">
      <c r="A4" s="3" t="s">
        <v>103</v>
      </c>
      <c r="B4" s="18" t="s">
        <v>1695</v>
      </c>
      <c r="C4" s="19" t="s">
        <v>1696</v>
      </c>
      <c r="D4" s="20"/>
      <c r="E4" s="21" t="s">
        <v>1697</v>
      </c>
      <c r="F4" s="15"/>
      <c r="G4" s="15"/>
      <c r="H4" s="15"/>
      <c r="I4" s="15"/>
      <c r="J4" s="17"/>
      <c r="O4">
        <v>0.12</v>
      </c>
      <c r="P4">
        <v>2</v>
      </c>
    </row>
    <row r="5">
      <c r="A5" s="3" t="s">
        <v>1698</v>
      </c>
      <c r="B5" s="18" t="s">
        <v>104</v>
      </c>
      <c r="C5" s="19" t="s">
        <v>59</v>
      </c>
      <c r="D5" s="20"/>
      <c r="E5" s="21" t="s">
        <v>60</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SUMIFS(I10:I18,A10:A18,"P")</f>
        <v>0</v>
      </c>
      <c r="J9" s="34"/>
    </row>
    <row r="10">
      <c r="A10" s="35" t="s">
        <v>119</v>
      </c>
      <c r="B10" s="35">
        <v>1</v>
      </c>
      <c r="C10" s="36" t="s">
        <v>1699</v>
      </c>
      <c r="D10" s="35" t="s">
        <v>131</v>
      </c>
      <c r="E10" s="37" t="s">
        <v>1700</v>
      </c>
      <c r="F10" s="38" t="s">
        <v>1701</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1699</v>
      </c>
      <c r="D13" s="35" t="s">
        <v>137</v>
      </c>
      <c r="E13" s="37" t="s">
        <v>1700</v>
      </c>
      <c r="F13" s="38" t="s">
        <v>1701</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35" t="s">
        <v>119</v>
      </c>
      <c r="B16" s="35">
        <v>3</v>
      </c>
      <c r="C16" s="36" t="s">
        <v>1175</v>
      </c>
      <c r="D16" s="35" t="s">
        <v>121</v>
      </c>
      <c r="E16" s="37" t="s">
        <v>1176</v>
      </c>
      <c r="F16" s="38" t="s">
        <v>1701</v>
      </c>
      <c r="G16" s="39">
        <v>6.6699999999999999</v>
      </c>
      <c r="H16" s="40">
        <v>0</v>
      </c>
      <c r="I16" s="40">
        <f>ROUND(G16*H16,P4)</f>
        <v>0</v>
      </c>
      <c r="J16" s="35"/>
      <c r="O16" s="41">
        <f>I16*0.21</f>
        <v>0</v>
      </c>
      <c r="P16">
        <v>3</v>
      </c>
    </row>
    <row r="17">
      <c r="A17" s="35" t="s">
        <v>124</v>
      </c>
      <c r="B17" s="42"/>
      <c r="C17" s="43"/>
      <c r="D17" s="43"/>
      <c r="E17" s="49" t="s">
        <v>121</v>
      </c>
      <c r="F17" s="43"/>
      <c r="G17" s="43"/>
      <c r="H17" s="43"/>
      <c r="I17" s="43"/>
      <c r="J17" s="44"/>
    </row>
    <row r="18">
      <c r="A18" s="35" t="s">
        <v>128</v>
      </c>
      <c r="B18" s="42"/>
      <c r="C18" s="43"/>
      <c r="D18" s="43"/>
      <c r="E18" s="49"/>
      <c r="F18" s="43"/>
      <c r="G18" s="43"/>
      <c r="H18" s="43"/>
      <c r="I18" s="43"/>
      <c r="J18" s="44"/>
    </row>
    <row r="19">
      <c r="A19" s="29" t="s">
        <v>116</v>
      </c>
      <c r="B19" s="30"/>
      <c r="C19" s="31" t="s">
        <v>226</v>
      </c>
      <c r="D19" s="32"/>
      <c r="E19" s="29" t="s">
        <v>227</v>
      </c>
      <c r="F19" s="32"/>
      <c r="G19" s="32"/>
      <c r="H19" s="32"/>
      <c r="I19" s="33">
        <f>SUMIFS(I20:I43,A20:A43,"P")</f>
        <v>0</v>
      </c>
      <c r="J19" s="34"/>
    </row>
    <row r="20">
      <c r="A20" s="35" t="s">
        <v>119</v>
      </c>
      <c r="B20" s="35">
        <v>4</v>
      </c>
      <c r="C20" s="36" t="s">
        <v>1702</v>
      </c>
      <c r="D20" s="35" t="s">
        <v>121</v>
      </c>
      <c r="E20" s="37" t="s">
        <v>1703</v>
      </c>
      <c r="F20" s="38" t="s">
        <v>1704</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1705</v>
      </c>
      <c r="D23" s="35" t="s">
        <v>168</v>
      </c>
      <c r="E23" s="37" t="s">
        <v>1706</v>
      </c>
      <c r="F23" s="38" t="s">
        <v>1704</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1707</v>
      </c>
      <c r="D26" s="35" t="s">
        <v>121</v>
      </c>
      <c r="E26" s="37" t="s">
        <v>1708</v>
      </c>
      <c r="F26" s="38" t="s">
        <v>1704</v>
      </c>
      <c r="G26" s="39">
        <v>14</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c r="A29" s="35" t="s">
        <v>119</v>
      </c>
      <c r="B29" s="35">
        <v>7</v>
      </c>
      <c r="C29" s="36" t="s">
        <v>1709</v>
      </c>
      <c r="D29" s="35" t="s">
        <v>121</v>
      </c>
      <c r="E29" s="37" t="s">
        <v>1710</v>
      </c>
      <c r="F29" s="38" t="s">
        <v>1711</v>
      </c>
      <c r="G29" s="39">
        <v>2</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1712</v>
      </c>
      <c r="D32" s="35" t="s">
        <v>121</v>
      </c>
      <c r="E32" s="37" t="s">
        <v>1713</v>
      </c>
      <c r="F32" s="38" t="s">
        <v>1704</v>
      </c>
      <c r="G32" s="39">
        <v>14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ht="29">
      <c r="A35" s="35" t="s">
        <v>119</v>
      </c>
      <c r="B35" s="35">
        <v>9</v>
      </c>
      <c r="C35" s="36" t="s">
        <v>1714</v>
      </c>
      <c r="D35" s="35" t="s">
        <v>121</v>
      </c>
      <c r="E35" s="37" t="s">
        <v>1715</v>
      </c>
      <c r="F35" s="38" t="s">
        <v>1711</v>
      </c>
      <c r="G35" s="39">
        <v>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2"/>
      <c r="C37" s="43"/>
      <c r="D37" s="43"/>
      <c r="E37" s="49"/>
      <c r="F37" s="43"/>
      <c r="G37" s="43"/>
      <c r="H37" s="43"/>
      <c r="I37" s="43"/>
      <c r="J37" s="44"/>
    </row>
    <row r="38">
      <c r="A38" s="35" t="s">
        <v>119</v>
      </c>
      <c r="B38" s="35">
        <v>10</v>
      </c>
      <c r="C38" s="36" t="s">
        <v>1716</v>
      </c>
      <c r="D38" s="35" t="s">
        <v>121</v>
      </c>
      <c r="E38" s="37" t="s">
        <v>1717</v>
      </c>
      <c r="F38" s="38" t="s">
        <v>1704</v>
      </c>
      <c r="G38" s="39">
        <v>14</v>
      </c>
      <c r="H38" s="40">
        <v>0</v>
      </c>
      <c r="I38" s="40">
        <f>ROUND(G38*H38,P4)</f>
        <v>0</v>
      </c>
      <c r="J38" s="35"/>
      <c r="O38" s="41">
        <f>I38*0.21</f>
        <v>0</v>
      </c>
      <c r="P38">
        <v>3</v>
      </c>
    </row>
    <row r="39">
      <c r="A39" s="35" t="s">
        <v>124</v>
      </c>
      <c r="B39" s="42"/>
      <c r="C39" s="43"/>
      <c r="D39" s="43"/>
      <c r="E39" s="49" t="s">
        <v>121</v>
      </c>
      <c r="F39" s="43"/>
      <c r="G39" s="43"/>
      <c r="H39" s="43"/>
      <c r="I39" s="43"/>
      <c r="J39" s="44"/>
    </row>
    <row r="40">
      <c r="A40" s="35" t="s">
        <v>128</v>
      </c>
      <c r="B40" s="42"/>
      <c r="C40" s="43"/>
      <c r="D40" s="43"/>
      <c r="E40" s="49"/>
      <c r="F40" s="43"/>
      <c r="G40" s="43"/>
      <c r="H40" s="43"/>
      <c r="I40" s="43"/>
      <c r="J40" s="44"/>
    </row>
    <row r="41">
      <c r="A41" s="35" t="s">
        <v>119</v>
      </c>
      <c r="B41" s="35">
        <v>11</v>
      </c>
      <c r="C41" s="36" t="s">
        <v>1718</v>
      </c>
      <c r="D41" s="35" t="s">
        <v>121</v>
      </c>
      <c r="E41" s="37" t="s">
        <v>1719</v>
      </c>
      <c r="F41" s="38" t="s">
        <v>1704</v>
      </c>
      <c r="G41" s="39">
        <v>14</v>
      </c>
      <c r="H41" s="40">
        <v>0</v>
      </c>
      <c r="I41" s="40">
        <f>ROUND(G41*H41,P4)</f>
        <v>0</v>
      </c>
      <c r="J41" s="35"/>
      <c r="O41" s="41">
        <f>I41*0.21</f>
        <v>0</v>
      </c>
      <c r="P41">
        <v>3</v>
      </c>
    </row>
    <row r="42">
      <c r="A42" s="35" t="s">
        <v>124</v>
      </c>
      <c r="B42" s="42"/>
      <c r="C42" s="43"/>
      <c r="D42" s="43"/>
      <c r="E42" s="49" t="s">
        <v>121</v>
      </c>
      <c r="F42" s="43"/>
      <c r="G42" s="43"/>
      <c r="H42" s="43"/>
      <c r="I42" s="43"/>
      <c r="J42" s="44"/>
    </row>
    <row r="43">
      <c r="A43" s="35" t="s">
        <v>128</v>
      </c>
      <c r="B43" s="46"/>
      <c r="C43" s="47"/>
      <c r="D43" s="47"/>
      <c r="E43" s="50"/>
      <c r="F43" s="47"/>
      <c r="G43" s="47"/>
      <c r="H43" s="47"/>
      <c r="I43" s="47"/>
      <c r="J43"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61</v>
      </c>
      <c r="I3" s="23">
        <f>SUMIFS(I9:I60,A9:A60,"SD")</f>
        <v>0</v>
      </c>
      <c r="J3" s="17"/>
      <c r="O3">
        <v>0</v>
      </c>
      <c r="P3">
        <v>2</v>
      </c>
    </row>
    <row r="4">
      <c r="A4" s="3" t="s">
        <v>103</v>
      </c>
      <c r="B4" s="18" t="s">
        <v>1695</v>
      </c>
      <c r="C4" s="19" t="s">
        <v>1696</v>
      </c>
      <c r="D4" s="20"/>
      <c r="E4" s="21" t="s">
        <v>1697</v>
      </c>
      <c r="F4" s="15"/>
      <c r="G4" s="15"/>
      <c r="H4" s="15"/>
      <c r="I4" s="15"/>
      <c r="J4" s="17"/>
      <c r="O4">
        <v>0.12</v>
      </c>
      <c r="P4">
        <v>2</v>
      </c>
    </row>
    <row r="5">
      <c r="A5" s="3" t="s">
        <v>1698</v>
      </c>
      <c r="B5" s="18" t="s">
        <v>104</v>
      </c>
      <c r="C5" s="19" t="s">
        <v>61</v>
      </c>
      <c r="D5" s="20"/>
      <c r="E5" s="21" t="s">
        <v>62</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1720</v>
      </c>
      <c r="D10" s="35" t="s">
        <v>121</v>
      </c>
      <c r="E10" s="37" t="s">
        <v>1721</v>
      </c>
      <c r="F10" s="38" t="s">
        <v>1701</v>
      </c>
      <c r="G10" s="39">
        <v>0.80000000000000004</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1699</v>
      </c>
      <c r="D13" s="35" t="s">
        <v>121</v>
      </c>
      <c r="E13" s="37" t="s">
        <v>1700</v>
      </c>
      <c r="F13" s="38" t="s">
        <v>1701</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437</v>
      </c>
      <c r="D16" s="32"/>
      <c r="E16" s="29" t="s">
        <v>438</v>
      </c>
      <c r="F16" s="32"/>
      <c r="G16" s="32"/>
      <c r="H16" s="32"/>
      <c r="I16" s="33">
        <f>SUMIFS(I17:I19,A17:A19,"P")</f>
        <v>0</v>
      </c>
      <c r="J16" s="34"/>
    </row>
    <row r="17">
      <c r="A17" s="35" t="s">
        <v>119</v>
      </c>
      <c r="B17" s="35">
        <v>3</v>
      </c>
      <c r="C17" s="36" t="s">
        <v>1722</v>
      </c>
      <c r="D17" s="35" t="s">
        <v>121</v>
      </c>
      <c r="E17" s="37" t="s">
        <v>1723</v>
      </c>
      <c r="F17" s="38" t="s">
        <v>1701</v>
      </c>
      <c r="G17" s="39">
        <v>0.59999999999999998</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29" t="s">
        <v>116</v>
      </c>
      <c r="B20" s="30"/>
      <c r="C20" s="31" t="s">
        <v>226</v>
      </c>
      <c r="D20" s="32"/>
      <c r="E20" s="29" t="s">
        <v>227</v>
      </c>
      <c r="F20" s="32"/>
      <c r="G20" s="32"/>
      <c r="H20" s="32"/>
      <c r="I20" s="33">
        <f>SUMIFS(I21:I56,A21:A56,"P")</f>
        <v>0</v>
      </c>
      <c r="J20" s="34"/>
    </row>
    <row r="21">
      <c r="A21" s="35" t="s">
        <v>119</v>
      </c>
      <c r="B21" s="35">
        <v>4</v>
      </c>
      <c r="C21" s="36" t="s">
        <v>1702</v>
      </c>
      <c r="D21" s="35" t="s">
        <v>121</v>
      </c>
      <c r="E21" s="37" t="s">
        <v>1703</v>
      </c>
      <c r="F21" s="38" t="s">
        <v>1704</v>
      </c>
      <c r="G21" s="39">
        <v>14</v>
      </c>
      <c r="H21" s="40">
        <v>0</v>
      </c>
      <c r="I21" s="40">
        <f>ROUND(G21*H21,P4)</f>
        <v>0</v>
      </c>
      <c r="J21" s="35"/>
      <c r="O21" s="41">
        <f>I21*0.21</f>
        <v>0</v>
      </c>
      <c r="P21">
        <v>3</v>
      </c>
    </row>
    <row r="22">
      <c r="A22" s="35" t="s">
        <v>124</v>
      </c>
      <c r="B22" s="42"/>
      <c r="C22" s="43"/>
      <c r="D22" s="43"/>
      <c r="E22" s="49" t="s">
        <v>121</v>
      </c>
      <c r="F22" s="43"/>
      <c r="G22" s="43"/>
      <c r="H22" s="43"/>
      <c r="I22" s="43"/>
      <c r="J22" s="44"/>
    </row>
    <row r="23">
      <c r="A23" s="35" t="s">
        <v>128</v>
      </c>
      <c r="B23" s="42"/>
      <c r="C23" s="43"/>
      <c r="D23" s="43"/>
      <c r="E23" s="49"/>
      <c r="F23" s="43"/>
      <c r="G23" s="43"/>
      <c r="H23" s="43"/>
      <c r="I23" s="43"/>
      <c r="J23" s="44"/>
    </row>
    <row r="24">
      <c r="A24" s="35" t="s">
        <v>119</v>
      </c>
      <c r="B24" s="35">
        <v>5</v>
      </c>
      <c r="C24" s="36" t="s">
        <v>1705</v>
      </c>
      <c r="D24" s="35" t="s">
        <v>168</v>
      </c>
      <c r="E24" s="37" t="s">
        <v>1706</v>
      </c>
      <c r="F24" s="38" t="s">
        <v>1704</v>
      </c>
      <c r="G24" s="39">
        <v>6</v>
      </c>
      <c r="H24" s="40">
        <v>0</v>
      </c>
      <c r="I24" s="40">
        <f>ROUND(G24*H24,P4)</f>
        <v>0</v>
      </c>
      <c r="J24" s="35"/>
      <c r="O24" s="41">
        <f>I24*0.21</f>
        <v>0</v>
      </c>
      <c r="P24">
        <v>3</v>
      </c>
    </row>
    <row r="25">
      <c r="A25" s="35" t="s">
        <v>124</v>
      </c>
      <c r="B25" s="42"/>
      <c r="C25" s="43"/>
      <c r="D25" s="43"/>
      <c r="E25" s="49" t="s">
        <v>121</v>
      </c>
      <c r="F25" s="43"/>
      <c r="G25" s="43"/>
      <c r="H25" s="43"/>
      <c r="I25" s="43"/>
      <c r="J25" s="44"/>
    </row>
    <row r="26">
      <c r="A26" s="35" t="s">
        <v>128</v>
      </c>
      <c r="B26" s="42"/>
      <c r="C26" s="43"/>
      <c r="D26" s="43"/>
      <c r="E26" s="49"/>
      <c r="F26" s="43"/>
      <c r="G26" s="43"/>
      <c r="H26" s="43"/>
      <c r="I26" s="43"/>
      <c r="J26" s="44"/>
    </row>
    <row r="27" ht="29">
      <c r="A27" s="35" t="s">
        <v>119</v>
      </c>
      <c r="B27" s="35">
        <v>6</v>
      </c>
      <c r="C27" s="36" t="s">
        <v>1724</v>
      </c>
      <c r="D27" s="35" t="s">
        <v>121</v>
      </c>
      <c r="E27" s="37" t="s">
        <v>1725</v>
      </c>
      <c r="F27" s="38" t="s">
        <v>1704</v>
      </c>
      <c r="G27" s="39">
        <v>0.59999999999999998</v>
      </c>
      <c r="H27" s="40">
        <v>0</v>
      </c>
      <c r="I27" s="40">
        <f>ROUND(G27*H27,P4)</f>
        <v>0</v>
      </c>
      <c r="J27" s="35"/>
      <c r="O27" s="41">
        <f>I27*0.21</f>
        <v>0</v>
      </c>
      <c r="P27">
        <v>3</v>
      </c>
    </row>
    <row r="28">
      <c r="A28" s="35" t="s">
        <v>124</v>
      </c>
      <c r="B28" s="42"/>
      <c r="C28" s="43"/>
      <c r="D28" s="43"/>
      <c r="E28" s="49" t="s">
        <v>121</v>
      </c>
      <c r="F28" s="43"/>
      <c r="G28" s="43"/>
      <c r="H28" s="43"/>
      <c r="I28" s="43"/>
      <c r="J28" s="44"/>
    </row>
    <row r="29">
      <c r="A29" s="35" t="s">
        <v>128</v>
      </c>
      <c r="B29" s="42"/>
      <c r="C29" s="43"/>
      <c r="D29" s="43"/>
      <c r="E29" s="49"/>
      <c r="F29" s="43"/>
      <c r="G29" s="43"/>
      <c r="H29" s="43"/>
      <c r="I29" s="43"/>
      <c r="J29" s="44"/>
    </row>
    <row r="30">
      <c r="A30" s="35" t="s">
        <v>119</v>
      </c>
      <c r="B30" s="35">
        <v>7</v>
      </c>
      <c r="C30" s="36" t="s">
        <v>1707</v>
      </c>
      <c r="D30" s="35" t="s">
        <v>121</v>
      </c>
      <c r="E30" s="37" t="s">
        <v>1708</v>
      </c>
      <c r="F30" s="38" t="s">
        <v>1704</v>
      </c>
      <c r="G30" s="39">
        <v>6</v>
      </c>
      <c r="H30" s="40">
        <v>0</v>
      </c>
      <c r="I30" s="40">
        <f>ROUND(G30*H30,P4)</f>
        <v>0</v>
      </c>
      <c r="J30" s="35"/>
      <c r="O30" s="41">
        <f>I30*0.21</f>
        <v>0</v>
      </c>
      <c r="P30">
        <v>3</v>
      </c>
    </row>
    <row r="31">
      <c r="A31" s="35" t="s">
        <v>124</v>
      </c>
      <c r="B31" s="42"/>
      <c r="C31" s="43"/>
      <c r="D31" s="43"/>
      <c r="E31" s="49" t="s">
        <v>121</v>
      </c>
      <c r="F31" s="43"/>
      <c r="G31" s="43"/>
      <c r="H31" s="43"/>
      <c r="I31" s="43"/>
      <c r="J31" s="44"/>
    </row>
    <row r="32">
      <c r="A32" s="35" t="s">
        <v>128</v>
      </c>
      <c r="B32" s="42"/>
      <c r="C32" s="43"/>
      <c r="D32" s="43"/>
      <c r="E32" s="49"/>
      <c r="F32" s="43"/>
      <c r="G32" s="43"/>
      <c r="H32" s="43"/>
      <c r="I32" s="43"/>
      <c r="J32" s="44"/>
    </row>
    <row r="33">
      <c r="A33" s="35" t="s">
        <v>119</v>
      </c>
      <c r="B33" s="35">
        <v>8</v>
      </c>
      <c r="C33" s="36" t="s">
        <v>1709</v>
      </c>
      <c r="D33" s="35" t="s">
        <v>121</v>
      </c>
      <c r="E33" s="37" t="s">
        <v>1710</v>
      </c>
      <c r="F33" s="38" t="s">
        <v>1711</v>
      </c>
      <c r="G33" s="39">
        <v>2</v>
      </c>
      <c r="H33" s="40">
        <v>0</v>
      </c>
      <c r="I33" s="40">
        <f>ROUND(G33*H33,P4)</f>
        <v>0</v>
      </c>
      <c r="J33" s="35"/>
      <c r="O33" s="41">
        <f>I33*0.21</f>
        <v>0</v>
      </c>
      <c r="P33">
        <v>3</v>
      </c>
    </row>
    <row r="34">
      <c r="A34" s="35" t="s">
        <v>124</v>
      </c>
      <c r="B34" s="42"/>
      <c r="C34" s="43"/>
      <c r="D34" s="43"/>
      <c r="E34" s="49" t="s">
        <v>121</v>
      </c>
      <c r="F34" s="43"/>
      <c r="G34" s="43"/>
      <c r="H34" s="43"/>
      <c r="I34" s="43"/>
      <c r="J34" s="44"/>
    </row>
    <row r="35">
      <c r="A35" s="35" t="s">
        <v>128</v>
      </c>
      <c r="B35" s="42"/>
      <c r="C35" s="43"/>
      <c r="D35" s="43"/>
      <c r="E35" s="49"/>
      <c r="F35" s="43"/>
      <c r="G35" s="43"/>
      <c r="H35" s="43"/>
      <c r="I35" s="43"/>
      <c r="J35" s="44"/>
    </row>
    <row r="36" ht="29">
      <c r="A36" s="35" t="s">
        <v>119</v>
      </c>
      <c r="B36" s="35">
        <v>9</v>
      </c>
      <c r="C36" s="36" t="s">
        <v>1712</v>
      </c>
      <c r="D36" s="35" t="s">
        <v>121</v>
      </c>
      <c r="E36" s="37" t="s">
        <v>1713</v>
      </c>
      <c r="F36" s="38" t="s">
        <v>1704</v>
      </c>
      <c r="G36" s="39">
        <v>14</v>
      </c>
      <c r="H36" s="40">
        <v>0</v>
      </c>
      <c r="I36" s="40">
        <f>ROUND(G36*H36,P4)</f>
        <v>0</v>
      </c>
      <c r="J36" s="35"/>
      <c r="O36" s="41">
        <f>I36*0.21</f>
        <v>0</v>
      </c>
      <c r="P36">
        <v>3</v>
      </c>
    </row>
    <row r="37">
      <c r="A37" s="35" t="s">
        <v>124</v>
      </c>
      <c r="B37" s="42"/>
      <c r="C37" s="43"/>
      <c r="D37" s="43"/>
      <c r="E37" s="49" t="s">
        <v>121</v>
      </c>
      <c r="F37" s="43"/>
      <c r="G37" s="43"/>
      <c r="H37" s="43"/>
      <c r="I37" s="43"/>
      <c r="J37" s="44"/>
    </row>
    <row r="38">
      <c r="A38" s="35" t="s">
        <v>128</v>
      </c>
      <c r="B38" s="42"/>
      <c r="C38" s="43"/>
      <c r="D38" s="43"/>
      <c r="E38" s="49"/>
      <c r="F38" s="43"/>
      <c r="G38" s="43"/>
      <c r="H38" s="43"/>
      <c r="I38" s="43"/>
      <c r="J38" s="44"/>
    </row>
    <row r="39" ht="29">
      <c r="A39" s="35" t="s">
        <v>119</v>
      </c>
      <c r="B39" s="35">
        <v>10</v>
      </c>
      <c r="C39" s="36" t="s">
        <v>1726</v>
      </c>
      <c r="D39" s="35" t="s">
        <v>121</v>
      </c>
      <c r="E39" s="37" t="s">
        <v>1727</v>
      </c>
      <c r="F39" s="38" t="s">
        <v>1711</v>
      </c>
      <c r="G39" s="39">
        <v>3</v>
      </c>
      <c r="H39" s="40">
        <v>0</v>
      </c>
      <c r="I39" s="40">
        <f>ROUND(G39*H39,P4)</f>
        <v>0</v>
      </c>
      <c r="J39" s="35"/>
      <c r="O39" s="41">
        <f>I39*0.21</f>
        <v>0</v>
      </c>
      <c r="P39">
        <v>3</v>
      </c>
    </row>
    <row r="40">
      <c r="A40" s="35" t="s">
        <v>124</v>
      </c>
      <c r="B40" s="42"/>
      <c r="C40" s="43"/>
      <c r="D40" s="43"/>
      <c r="E40" s="49" t="s">
        <v>121</v>
      </c>
      <c r="F40" s="43"/>
      <c r="G40" s="43"/>
      <c r="H40" s="43"/>
      <c r="I40" s="43"/>
      <c r="J40" s="44"/>
    </row>
    <row r="41">
      <c r="A41" s="35" t="s">
        <v>128</v>
      </c>
      <c r="B41" s="42"/>
      <c r="C41" s="43"/>
      <c r="D41" s="43"/>
      <c r="E41" s="49"/>
      <c r="F41" s="43"/>
      <c r="G41" s="43"/>
      <c r="H41" s="43"/>
      <c r="I41" s="43"/>
      <c r="J41" s="44"/>
    </row>
    <row r="42" ht="29">
      <c r="A42" s="35" t="s">
        <v>119</v>
      </c>
      <c r="B42" s="35">
        <v>11</v>
      </c>
      <c r="C42" s="36" t="s">
        <v>1714</v>
      </c>
      <c r="D42" s="35" t="s">
        <v>121</v>
      </c>
      <c r="E42" s="37" t="s">
        <v>1715</v>
      </c>
      <c r="F42" s="38" t="s">
        <v>1711</v>
      </c>
      <c r="G42" s="39">
        <v>6</v>
      </c>
      <c r="H42" s="40">
        <v>0</v>
      </c>
      <c r="I42" s="40">
        <f>ROUND(G42*H42,P4)</f>
        <v>0</v>
      </c>
      <c r="J42" s="35"/>
      <c r="O42" s="41">
        <f>I42*0.21</f>
        <v>0</v>
      </c>
      <c r="P42">
        <v>3</v>
      </c>
    </row>
    <row r="43">
      <c r="A43" s="35" t="s">
        <v>124</v>
      </c>
      <c r="B43" s="42"/>
      <c r="C43" s="43"/>
      <c r="D43" s="43"/>
      <c r="E43" s="49" t="s">
        <v>121</v>
      </c>
      <c r="F43" s="43"/>
      <c r="G43" s="43"/>
      <c r="H43" s="43"/>
      <c r="I43" s="43"/>
      <c r="J43" s="44"/>
    </row>
    <row r="44">
      <c r="A44" s="35" t="s">
        <v>128</v>
      </c>
      <c r="B44" s="42"/>
      <c r="C44" s="43"/>
      <c r="D44" s="43"/>
      <c r="E44" s="49"/>
      <c r="F44" s="43"/>
      <c r="G44" s="43"/>
      <c r="H44" s="43"/>
      <c r="I44" s="43"/>
      <c r="J44" s="44"/>
    </row>
    <row r="45">
      <c r="A45" s="35" t="s">
        <v>119</v>
      </c>
      <c r="B45" s="35">
        <v>12</v>
      </c>
      <c r="C45" s="36" t="s">
        <v>1716</v>
      </c>
      <c r="D45" s="35" t="s">
        <v>121</v>
      </c>
      <c r="E45" s="37" t="s">
        <v>1717</v>
      </c>
      <c r="F45" s="38" t="s">
        <v>1704</v>
      </c>
      <c r="G45" s="39">
        <v>14</v>
      </c>
      <c r="H45" s="40">
        <v>0</v>
      </c>
      <c r="I45" s="40">
        <f>ROUND(G45*H45,P4)</f>
        <v>0</v>
      </c>
      <c r="J45" s="35"/>
      <c r="O45" s="41">
        <f>I45*0.21</f>
        <v>0</v>
      </c>
      <c r="P45">
        <v>3</v>
      </c>
    </row>
    <row r="46">
      <c r="A46" s="35" t="s">
        <v>124</v>
      </c>
      <c r="B46" s="42"/>
      <c r="C46" s="43"/>
      <c r="D46" s="43"/>
      <c r="E46" s="49" t="s">
        <v>121</v>
      </c>
      <c r="F46" s="43"/>
      <c r="G46" s="43"/>
      <c r="H46" s="43"/>
      <c r="I46" s="43"/>
      <c r="J46" s="44"/>
    </row>
    <row r="47">
      <c r="A47" s="35" t="s">
        <v>128</v>
      </c>
      <c r="B47" s="42"/>
      <c r="C47" s="43"/>
      <c r="D47" s="43"/>
      <c r="E47" s="49"/>
      <c r="F47" s="43"/>
      <c r="G47" s="43"/>
      <c r="H47" s="43"/>
      <c r="I47" s="43"/>
      <c r="J47" s="44"/>
    </row>
    <row r="48" ht="29">
      <c r="A48" s="35" t="s">
        <v>119</v>
      </c>
      <c r="B48" s="35">
        <v>13</v>
      </c>
      <c r="C48" s="36" t="s">
        <v>1728</v>
      </c>
      <c r="D48" s="35" t="s">
        <v>121</v>
      </c>
      <c r="E48" s="37" t="s">
        <v>1729</v>
      </c>
      <c r="F48" s="38" t="s">
        <v>1711</v>
      </c>
      <c r="G48" s="39">
        <v>2</v>
      </c>
      <c r="H48" s="40">
        <v>0</v>
      </c>
      <c r="I48" s="40">
        <f>ROUND(G48*H48,P4)</f>
        <v>0</v>
      </c>
      <c r="J48" s="35"/>
      <c r="O48" s="41">
        <f>I48*0.21</f>
        <v>0</v>
      </c>
      <c r="P48">
        <v>3</v>
      </c>
    </row>
    <row r="49">
      <c r="A49" s="35" t="s">
        <v>124</v>
      </c>
      <c r="B49" s="42"/>
      <c r="C49" s="43"/>
      <c r="D49" s="43"/>
      <c r="E49" s="49" t="s">
        <v>121</v>
      </c>
      <c r="F49" s="43"/>
      <c r="G49" s="43"/>
      <c r="H49" s="43"/>
      <c r="I49" s="43"/>
      <c r="J49" s="44"/>
    </row>
    <row r="50">
      <c r="A50" s="35" t="s">
        <v>128</v>
      </c>
      <c r="B50" s="42"/>
      <c r="C50" s="43"/>
      <c r="D50" s="43"/>
      <c r="E50" s="49"/>
      <c r="F50" s="43"/>
      <c r="G50" s="43"/>
      <c r="H50" s="43"/>
      <c r="I50" s="43"/>
      <c r="J50" s="44"/>
    </row>
    <row r="51">
      <c r="A51" s="35" t="s">
        <v>119</v>
      </c>
      <c r="B51" s="35">
        <v>14</v>
      </c>
      <c r="C51" s="36" t="s">
        <v>1730</v>
      </c>
      <c r="D51" s="35" t="s">
        <v>168</v>
      </c>
      <c r="E51" s="37" t="s">
        <v>1731</v>
      </c>
      <c r="F51" s="38" t="s">
        <v>1711</v>
      </c>
      <c r="G51" s="39">
        <v>2</v>
      </c>
      <c r="H51" s="40">
        <v>0</v>
      </c>
      <c r="I51" s="40">
        <f>ROUND(G51*H51,P4)</f>
        <v>0</v>
      </c>
      <c r="J51" s="35"/>
      <c r="O51" s="41">
        <f>I51*0.21</f>
        <v>0</v>
      </c>
      <c r="P51">
        <v>3</v>
      </c>
    </row>
    <row r="52">
      <c r="A52" s="35" t="s">
        <v>124</v>
      </c>
      <c r="B52" s="42"/>
      <c r="C52" s="43"/>
      <c r="D52" s="43"/>
      <c r="E52" s="49" t="s">
        <v>121</v>
      </c>
      <c r="F52" s="43"/>
      <c r="G52" s="43"/>
      <c r="H52" s="43"/>
      <c r="I52" s="43"/>
      <c r="J52" s="44"/>
    </row>
    <row r="53">
      <c r="A53" s="35" t="s">
        <v>128</v>
      </c>
      <c r="B53" s="42"/>
      <c r="C53" s="43"/>
      <c r="D53" s="43"/>
      <c r="E53" s="49"/>
      <c r="F53" s="43"/>
      <c r="G53" s="43"/>
      <c r="H53" s="43"/>
      <c r="I53" s="43"/>
      <c r="J53" s="44"/>
    </row>
    <row r="54">
      <c r="A54" s="35" t="s">
        <v>119</v>
      </c>
      <c r="B54" s="35">
        <v>15</v>
      </c>
      <c r="C54" s="36" t="s">
        <v>1732</v>
      </c>
      <c r="D54" s="35" t="s">
        <v>121</v>
      </c>
      <c r="E54" s="37" t="s">
        <v>1733</v>
      </c>
      <c r="F54" s="38" t="s">
        <v>1711</v>
      </c>
      <c r="G54" s="39">
        <v>2</v>
      </c>
      <c r="H54" s="40">
        <v>0</v>
      </c>
      <c r="I54" s="40">
        <f>ROUND(G54*H54,P4)</f>
        <v>0</v>
      </c>
      <c r="J54" s="35"/>
      <c r="O54" s="41">
        <f>I54*0.21</f>
        <v>0</v>
      </c>
      <c r="P54">
        <v>3</v>
      </c>
    </row>
    <row r="55">
      <c r="A55" s="35" t="s">
        <v>124</v>
      </c>
      <c r="B55" s="42"/>
      <c r="C55" s="43"/>
      <c r="D55" s="43"/>
      <c r="E55" s="49" t="s">
        <v>121</v>
      </c>
      <c r="F55" s="43"/>
      <c r="G55" s="43"/>
      <c r="H55" s="43"/>
      <c r="I55" s="43"/>
      <c r="J55" s="44"/>
    </row>
    <row r="56">
      <c r="A56" s="35" t="s">
        <v>128</v>
      </c>
      <c r="B56" s="42"/>
      <c r="C56" s="43"/>
      <c r="D56" s="43"/>
      <c r="E56" s="49"/>
      <c r="F56" s="43"/>
      <c r="G56" s="43"/>
      <c r="H56" s="43"/>
      <c r="I56" s="43"/>
      <c r="J56" s="44"/>
    </row>
    <row r="57">
      <c r="A57" s="29" t="s">
        <v>116</v>
      </c>
      <c r="B57" s="30"/>
      <c r="C57" s="31" t="s">
        <v>550</v>
      </c>
      <c r="D57" s="32"/>
      <c r="E57" s="29" t="s">
        <v>551</v>
      </c>
      <c r="F57" s="32"/>
      <c r="G57" s="32"/>
      <c r="H57" s="32"/>
      <c r="I57" s="33">
        <f>SUMIFS(I58:I60,A58:A60,"P")</f>
        <v>0</v>
      </c>
      <c r="J57" s="34"/>
    </row>
    <row r="58">
      <c r="A58" s="35" t="s">
        <v>119</v>
      </c>
      <c r="B58" s="35">
        <v>16</v>
      </c>
      <c r="C58" s="36" t="s">
        <v>1734</v>
      </c>
      <c r="D58" s="35" t="s">
        <v>168</v>
      </c>
      <c r="E58" s="37" t="s">
        <v>1735</v>
      </c>
      <c r="F58" s="38" t="s">
        <v>1704</v>
      </c>
      <c r="G58" s="39">
        <v>0.59999999999999998</v>
      </c>
      <c r="H58" s="40">
        <v>0</v>
      </c>
      <c r="I58" s="40">
        <f>ROUND(G58*H58,P4)</f>
        <v>0</v>
      </c>
      <c r="J58" s="35"/>
      <c r="O58" s="41">
        <f>I58*0.21</f>
        <v>0</v>
      </c>
      <c r="P58">
        <v>3</v>
      </c>
    </row>
    <row r="59">
      <c r="A59" s="35" t="s">
        <v>124</v>
      </c>
      <c r="B59" s="42"/>
      <c r="C59" s="43"/>
      <c r="D59" s="43"/>
      <c r="E59" s="49" t="s">
        <v>121</v>
      </c>
      <c r="F59" s="43"/>
      <c r="G59" s="43"/>
      <c r="H59" s="43"/>
      <c r="I59" s="43"/>
      <c r="J59" s="44"/>
    </row>
    <row r="60">
      <c r="A60" s="35" t="s">
        <v>128</v>
      </c>
      <c r="B60" s="46"/>
      <c r="C60" s="47"/>
      <c r="D60" s="47"/>
      <c r="E60" s="50"/>
      <c r="F60" s="47"/>
      <c r="G60" s="47"/>
      <c r="H60" s="47"/>
      <c r="I60" s="47"/>
      <c r="J60"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63</v>
      </c>
      <c r="I3" s="23">
        <f>SUMIFS(I9:I40,A9:A40,"SD")</f>
        <v>0</v>
      </c>
      <c r="J3" s="17"/>
      <c r="O3">
        <v>0</v>
      </c>
      <c r="P3">
        <v>2</v>
      </c>
    </row>
    <row r="4">
      <c r="A4" s="3" t="s">
        <v>103</v>
      </c>
      <c r="B4" s="18" t="s">
        <v>1695</v>
      </c>
      <c r="C4" s="19" t="s">
        <v>1696</v>
      </c>
      <c r="D4" s="20"/>
      <c r="E4" s="21" t="s">
        <v>1697</v>
      </c>
      <c r="F4" s="15"/>
      <c r="G4" s="15"/>
      <c r="H4" s="15"/>
      <c r="I4" s="15"/>
      <c r="J4" s="17"/>
      <c r="O4">
        <v>0.12</v>
      </c>
      <c r="P4">
        <v>2</v>
      </c>
    </row>
    <row r="5">
      <c r="A5" s="3" t="s">
        <v>1698</v>
      </c>
      <c r="B5" s="18" t="s">
        <v>104</v>
      </c>
      <c r="C5" s="19" t="s">
        <v>63</v>
      </c>
      <c r="D5" s="20"/>
      <c r="E5" s="21" t="s">
        <v>64</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1699</v>
      </c>
      <c r="D10" s="35" t="s">
        <v>131</v>
      </c>
      <c r="E10" s="37" t="s">
        <v>1700</v>
      </c>
      <c r="F10" s="38" t="s">
        <v>1701</v>
      </c>
      <c r="G10" s="39">
        <v>3.8999999999999999</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1699</v>
      </c>
      <c r="D13" s="35" t="s">
        <v>137</v>
      </c>
      <c r="E13" s="37" t="s">
        <v>1700</v>
      </c>
      <c r="F13" s="38" t="s">
        <v>1701</v>
      </c>
      <c r="G13" s="39">
        <v>2.4500000000000002</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SUMIFS(I17:I40,A17:A40,"P")</f>
        <v>0</v>
      </c>
      <c r="J16" s="34"/>
    </row>
    <row r="17">
      <c r="A17" s="35" t="s">
        <v>119</v>
      </c>
      <c r="B17" s="35">
        <v>3</v>
      </c>
      <c r="C17" s="36" t="s">
        <v>1702</v>
      </c>
      <c r="D17" s="35" t="s">
        <v>121</v>
      </c>
      <c r="E17" s="37" t="s">
        <v>1703</v>
      </c>
      <c r="F17" s="38" t="s">
        <v>1704</v>
      </c>
      <c r="G17" s="39">
        <v>17</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1705</v>
      </c>
      <c r="D20" s="35" t="s">
        <v>168</v>
      </c>
      <c r="E20" s="37" t="s">
        <v>1706</v>
      </c>
      <c r="F20" s="38" t="s">
        <v>1704</v>
      </c>
      <c r="G20" s="39">
        <v>16</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1707</v>
      </c>
      <c r="D23" s="35" t="s">
        <v>121</v>
      </c>
      <c r="E23" s="37" t="s">
        <v>1708</v>
      </c>
      <c r="F23" s="38" t="s">
        <v>1704</v>
      </c>
      <c r="G23" s="39">
        <v>17</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1709</v>
      </c>
      <c r="D26" s="35" t="s">
        <v>121</v>
      </c>
      <c r="E26" s="37" t="s">
        <v>1710</v>
      </c>
      <c r="F26" s="38" t="s">
        <v>1711</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1712</v>
      </c>
      <c r="D29" s="35" t="s">
        <v>121</v>
      </c>
      <c r="E29" s="37" t="s">
        <v>1713</v>
      </c>
      <c r="F29" s="38" t="s">
        <v>1704</v>
      </c>
      <c r="G29" s="39">
        <v>17</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1726</v>
      </c>
      <c r="D32" s="35" t="s">
        <v>121</v>
      </c>
      <c r="E32" s="37" t="s">
        <v>1727</v>
      </c>
      <c r="F32" s="38" t="s">
        <v>1711</v>
      </c>
      <c r="G32" s="39">
        <v>1</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ht="29">
      <c r="A35" s="35" t="s">
        <v>119</v>
      </c>
      <c r="B35" s="35">
        <v>9</v>
      </c>
      <c r="C35" s="36" t="s">
        <v>1714</v>
      </c>
      <c r="D35" s="35" t="s">
        <v>121</v>
      </c>
      <c r="E35" s="37" t="s">
        <v>1715</v>
      </c>
      <c r="F35" s="38" t="s">
        <v>1711</v>
      </c>
      <c r="G35" s="39">
        <v>2</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2"/>
      <c r="C37" s="43"/>
      <c r="D37" s="43"/>
      <c r="E37" s="49"/>
      <c r="F37" s="43"/>
      <c r="G37" s="43"/>
      <c r="H37" s="43"/>
      <c r="I37" s="43"/>
      <c r="J37" s="44"/>
    </row>
    <row r="38">
      <c r="A38" s="35" t="s">
        <v>119</v>
      </c>
      <c r="B38" s="35">
        <v>10</v>
      </c>
      <c r="C38" s="36" t="s">
        <v>1716</v>
      </c>
      <c r="D38" s="35" t="s">
        <v>121</v>
      </c>
      <c r="E38" s="37" t="s">
        <v>1717</v>
      </c>
      <c r="F38" s="38" t="s">
        <v>1704</v>
      </c>
      <c r="G38" s="39">
        <v>17</v>
      </c>
      <c r="H38" s="40">
        <v>0</v>
      </c>
      <c r="I38" s="40">
        <f>ROUND(G38*H38,P4)</f>
        <v>0</v>
      </c>
      <c r="J38" s="35"/>
      <c r="O38" s="41">
        <f>I38*0.21</f>
        <v>0</v>
      </c>
      <c r="P38">
        <v>3</v>
      </c>
    </row>
    <row r="39">
      <c r="A39" s="35" t="s">
        <v>124</v>
      </c>
      <c r="B39" s="42"/>
      <c r="C39" s="43"/>
      <c r="D39" s="43"/>
      <c r="E39" s="49" t="s">
        <v>121</v>
      </c>
      <c r="F39" s="43"/>
      <c r="G39" s="43"/>
      <c r="H39" s="43"/>
      <c r="I39" s="43"/>
      <c r="J39" s="44"/>
    </row>
    <row r="40">
      <c r="A40" s="35" t="s">
        <v>128</v>
      </c>
      <c r="B40" s="46"/>
      <c r="C40" s="47"/>
      <c r="D40" s="47"/>
      <c r="E40" s="50"/>
      <c r="F40" s="47"/>
      <c r="G40" s="47"/>
      <c r="H40" s="47"/>
      <c r="I40" s="47"/>
      <c r="J40"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65</v>
      </c>
      <c r="I3" s="23">
        <f>SUMIFS(I9:I37,A9:A37,"SD")</f>
        <v>0</v>
      </c>
      <c r="J3" s="17"/>
      <c r="O3">
        <v>0</v>
      </c>
      <c r="P3">
        <v>2</v>
      </c>
    </row>
    <row r="4">
      <c r="A4" s="3" t="s">
        <v>103</v>
      </c>
      <c r="B4" s="18" t="s">
        <v>1695</v>
      </c>
      <c r="C4" s="19" t="s">
        <v>1696</v>
      </c>
      <c r="D4" s="20"/>
      <c r="E4" s="21" t="s">
        <v>1697</v>
      </c>
      <c r="F4" s="15"/>
      <c r="G4" s="15"/>
      <c r="H4" s="15"/>
      <c r="I4" s="15"/>
      <c r="J4" s="17"/>
      <c r="O4">
        <v>0.12</v>
      </c>
      <c r="P4">
        <v>2</v>
      </c>
    </row>
    <row r="5">
      <c r="A5" s="3" t="s">
        <v>1698</v>
      </c>
      <c r="B5" s="18" t="s">
        <v>104</v>
      </c>
      <c r="C5" s="19" t="s">
        <v>65</v>
      </c>
      <c r="D5" s="20"/>
      <c r="E5" s="21" t="s">
        <v>66</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1699</v>
      </c>
      <c r="D10" s="35" t="s">
        <v>131</v>
      </c>
      <c r="E10" s="37" t="s">
        <v>1700</v>
      </c>
      <c r="F10" s="38" t="s">
        <v>1701</v>
      </c>
      <c r="G10" s="39">
        <v>3.8999999999999999</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1699</v>
      </c>
      <c r="D13" s="35" t="s">
        <v>137</v>
      </c>
      <c r="E13" s="37" t="s">
        <v>1700</v>
      </c>
      <c r="F13" s="38" t="s">
        <v>1701</v>
      </c>
      <c r="G13" s="39">
        <v>1.96</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SUMIFS(I17:I37,A17:A37,"P")</f>
        <v>0</v>
      </c>
      <c r="J16" s="34"/>
    </row>
    <row r="17">
      <c r="A17" s="35" t="s">
        <v>119</v>
      </c>
      <c r="B17" s="35">
        <v>3</v>
      </c>
      <c r="C17" s="36" t="s">
        <v>1702</v>
      </c>
      <c r="D17" s="35" t="s">
        <v>121</v>
      </c>
      <c r="E17" s="37" t="s">
        <v>1703</v>
      </c>
      <c r="F17" s="38" t="s">
        <v>1704</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1705</v>
      </c>
      <c r="D20" s="35" t="s">
        <v>168</v>
      </c>
      <c r="E20" s="37" t="s">
        <v>1706</v>
      </c>
      <c r="F20" s="38" t="s">
        <v>1704</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1707</v>
      </c>
      <c r="D23" s="35" t="s">
        <v>121</v>
      </c>
      <c r="E23" s="37" t="s">
        <v>1708</v>
      </c>
      <c r="F23" s="38" t="s">
        <v>1704</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1709</v>
      </c>
      <c r="D26" s="35" t="s">
        <v>121</v>
      </c>
      <c r="E26" s="37" t="s">
        <v>1710</v>
      </c>
      <c r="F26" s="38" t="s">
        <v>1711</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1712</v>
      </c>
      <c r="D29" s="35" t="s">
        <v>121</v>
      </c>
      <c r="E29" s="37" t="s">
        <v>1713</v>
      </c>
      <c r="F29" s="38" t="s">
        <v>1704</v>
      </c>
      <c r="G29" s="39">
        <v>14</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1714</v>
      </c>
      <c r="D32" s="35" t="s">
        <v>121</v>
      </c>
      <c r="E32" s="37" t="s">
        <v>1715</v>
      </c>
      <c r="F32" s="38" t="s">
        <v>1711</v>
      </c>
      <c r="G32" s="39">
        <v>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c r="A35" s="35" t="s">
        <v>119</v>
      </c>
      <c r="B35" s="35">
        <v>9</v>
      </c>
      <c r="C35" s="36" t="s">
        <v>1716</v>
      </c>
      <c r="D35" s="35" t="s">
        <v>121</v>
      </c>
      <c r="E35" s="37" t="s">
        <v>1717</v>
      </c>
      <c r="F35" s="38" t="s">
        <v>1704</v>
      </c>
      <c r="G35" s="39">
        <v>14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6"/>
      <c r="C37" s="47"/>
      <c r="D37" s="47"/>
      <c r="E37" s="50"/>
      <c r="F37" s="47"/>
      <c r="G37" s="47"/>
      <c r="H37" s="47"/>
      <c r="I37" s="47"/>
      <c r="J3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13</v>
      </c>
      <c r="I3" s="23">
        <f>SUMIFS(I8:I94,A8:A94,"SD")</f>
        <v>0</v>
      </c>
      <c r="J3" s="17"/>
      <c r="O3">
        <v>0</v>
      </c>
      <c r="P3">
        <v>2</v>
      </c>
    </row>
    <row r="4">
      <c r="A4" s="3" t="s">
        <v>103</v>
      </c>
      <c r="B4" s="18" t="s">
        <v>104</v>
      </c>
      <c r="C4" s="19" t="s">
        <v>13</v>
      </c>
      <c r="D4" s="20"/>
      <c r="E4" s="21" t="s">
        <v>14</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190</v>
      </c>
      <c r="D8" s="32"/>
      <c r="E8" s="29" t="s">
        <v>191</v>
      </c>
      <c r="F8" s="32"/>
      <c r="G8" s="32"/>
      <c r="H8" s="32"/>
      <c r="I8" s="33">
        <f>SUMIFS(I9:I28,A9:A28,"P")</f>
        <v>0</v>
      </c>
      <c r="J8" s="34"/>
    </row>
    <row r="9">
      <c r="A9" s="35" t="s">
        <v>119</v>
      </c>
      <c r="B9" s="35">
        <v>1</v>
      </c>
      <c r="C9" s="36" t="s">
        <v>198</v>
      </c>
      <c r="D9" s="35" t="s">
        <v>121</v>
      </c>
      <c r="E9" s="37" t="s">
        <v>199</v>
      </c>
      <c r="F9" s="38" t="s">
        <v>200</v>
      </c>
      <c r="G9" s="39">
        <v>41</v>
      </c>
      <c r="H9" s="40">
        <v>0</v>
      </c>
      <c r="I9" s="40">
        <f>ROUND(G9*H9,P4)</f>
        <v>0</v>
      </c>
      <c r="J9" s="35"/>
      <c r="O9" s="41">
        <f>I9*0.21</f>
        <v>0</v>
      </c>
      <c r="P9">
        <v>3</v>
      </c>
    </row>
    <row r="10">
      <c r="A10" s="35" t="s">
        <v>124</v>
      </c>
      <c r="B10" s="42"/>
      <c r="C10" s="43"/>
      <c r="D10" s="43"/>
      <c r="E10" s="37" t="s">
        <v>201</v>
      </c>
      <c r="F10" s="43"/>
      <c r="G10" s="43"/>
      <c r="H10" s="43"/>
      <c r="I10" s="43"/>
      <c r="J10" s="44"/>
    </row>
    <row r="11">
      <c r="A11" s="35" t="s">
        <v>126</v>
      </c>
      <c r="B11" s="42"/>
      <c r="C11" s="43"/>
      <c r="D11" s="43"/>
      <c r="E11" s="45" t="s">
        <v>202</v>
      </c>
      <c r="F11" s="43"/>
      <c r="G11" s="43"/>
      <c r="H11" s="43"/>
      <c r="I11" s="43"/>
      <c r="J11" s="44"/>
    </row>
    <row r="12" ht="87">
      <c r="A12" s="35" t="s">
        <v>128</v>
      </c>
      <c r="B12" s="42"/>
      <c r="C12" s="43"/>
      <c r="D12" s="43"/>
      <c r="E12" s="37" t="s">
        <v>203</v>
      </c>
      <c r="F12" s="43"/>
      <c r="G12" s="43"/>
      <c r="H12" s="43"/>
      <c r="I12" s="43"/>
      <c r="J12" s="44"/>
    </row>
    <row r="13">
      <c r="A13" s="35" t="s">
        <v>119</v>
      </c>
      <c r="B13" s="35">
        <v>2</v>
      </c>
      <c r="C13" s="36" t="s">
        <v>204</v>
      </c>
      <c r="D13" s="35" t="s">
        <v>121</v>
      </c>
      <c r="E13" s="37" t="s">
        <v>205</v>
      </c>
      <c r="F13" s="38" t="s">
        <v>206</v>
      </c>
      <c r="G13" s="39">
        <v>4</v>
      </c>
      <c r="H13" s="40">
        <v>0</v>
      </c>
      <c r="I13" s="40">
        <f>ROUND(G13*H13,P4)</f>
        <v>0</v>
      </c>
      <c r="J13" s="35"/>
      <c r="O13" s="41">
        <f>I13*0.21</f>
        <v>0</v>
      </c>
      <c r="P13">
        <v>3</v>
      </c>
    </row>
    <row r="14" ht="29">
      <c r="A14" s="35" t="s">
        <v>124</v>
      </c>
      <c r="B14" s="42"/>
      <c r="C14" s="43"/>
      <c r="D14" s="43"/>
      <c r="E14" s="37" t="s">
        <v>207</v>
      </c>
      <c r="F14" s="43"/>
      <c r="G14" s="43"/>
      <c r="H14" s="43"/>
      <c r="I14" s="43"/>
      <c r="J14" s="44"/>
    </row>
    <row r="15">
      <c r="A15" s="35" t="s">
        <v>126</v>
      </c>
      <c r="B15" s="42"/>
      <c r="C15" s="43"/>
      <c r="D15" s="43"/>
      <c r="E15" s="45" t="s">
        <v>208</v>
      </c>
      <c r="F15" s="43"/>
      <c r="G15" s="43"/>
      <c r="H15" s="43"/>
      <c r="I15" s="43"/>
      <c r="J15" s="44"/>
    </row>
    <row r="16" ht="217.5">
      <c r="A16" s="35" t="s">
        <v>128</v>
      </c>
      <c r="B16" s="42"/>
      <c r="C16" s="43"/>
      <c r="D16" s="43"/>
      <c r="E16" s="37" t="s">
        <v>209</v>
      </c>
      <c r="F16" s="43"/>
      <c r="G16" s="43"/>
      <c r="H16" s="43"/>
      <c r="I16" s="43"/>
      <c r="J16" s="44"/>
    </row>
    <row r="17">
      <c r="A17" s="35" t="s">
        <v>119</v>
      </c>
      <c r="B17" s="35">
        <v>3</v>
      </c>
      <c r="C17" s="36" t="s">
        <v>210</v>
      </c>
      <c r="D17" s="35" t="s">
        <v>121</v>
      </c>
      <c r="E17" s="37" t="s">
        <v>211</v>
      </c>
      <c r="F17" s="38" t="s">
        <v>212</v>
      </c>
      <c r="G17" s="39">
        <v>300</v>
      </c>
      <c r="H17" s="40">
        <v>0</v>
      </c>
      <c r="I17" s="40">
        <f>ROUND(G17*H17,P4)</f>
        <v>0</v>
      </c>
      <c r="J17" s="35"/>
      <c r="O17" s="41">
        <f>I17*0.21</f>
        <v>0</v>
      </c>
      <c r="P17">
        <v>3</v>
      </c>
    </row>
    <row r="18" ht="29">
      <c r="A18" s="35" t="s">
        <v>124</v>
      </c>
      <c r="B18" s="42"/>
      <c r="C18" s="43"/>
      <c r="D18" s="43"/>
      <c r="E18" s="37" t="s">
        <v>213</v>
      </c>
      <c r="F18" s="43"/>
      <c r="G18" s="43"/>
      <c r="H18" s="43"/>
      <c r="I18" s="43"/>
      <c r="J18" s="44"/>
    </row>
    <row r="19">
      <c r="A19" s="35" t="s">
        <v>126</v>
      </c>
      <c r="B19" s="42"/>
      <c r="C19" s="43"/>
      <c r="D19" s="43"/>
      <c r="E19" s="45" t="s">
        <v>214</v>
      </c>
      <c r="F19" s="43"/>
      <c r="G19" s="43"/>
      <c r="H19" s="43"/>
      <c r="I19" s="43"/>
      <c r="J19" s="44"/>
    </row>
    <row r="20" ht="409.5">
      <c r="A20" s="35" t="s">
        <v>128</v>
      </c>
      <c r="B20" s="42"/>
      <c r="C20" s="43"/>
      <c r="D20" s="43"/>
      <c r="E20" s="37" t="s">
        <v>215</v>
      </c>
      <c r="F20" s="43"/>
      <c r="G20" s="43"/>
      <c r="H20" s="43"/>
      <c r="I20" s="43"/>
      <c r="J20" s="44"/>
    </row>
    <row r="21">
      <c r="A21" s="35" t="s">
        <v>119</v>
      </c>
      <c r="B21" s="35">
        <v>4</v>
      </c>
      <c r="C21" s="36" t="s">
        <v>216</v>
      </c>
      <c r="D21" s="35" t="s">
        <v>121</v>
      </c>
      <c r="E21" s="37" t="s">
        <v>217</v>
      </c>
      <c r="F21" s="38" t="s">
        <v>200</v>
      </c>
      <c r="G21" s="39">
        <v>168</v>
      </c>
      <c r="H21" s="40">
        <v>0</v>
      </c>
      <c r="I21" s="40">
        <f>ROUND(G21*H21,P4)</f>
        <v>0</v>
      </c>
      <c r="J21" s="35"/>
      <c r="O21" s="41">
        <f>I21*0.21</f>
        <v>0</v>
      </c>
      <c r="P21">
        <v>3</v>
      </c>
    </row>
    <row r="22">
      <c r="A22" s="35" t="s">
        <v>124</v>
      </c>
      <c r="B22" s="42"/>
      <c r="C22" s="43"/>
      <c r="D22" s="43"/>
      <c r="E22" s="37" t="s">
        <v>218</v>
      </c>
      <c r="F22" s="43"/>
      <c r="G22" s="43"/>
      <c r="H22" s="43"/>
      <c r="I22" s="43"/>
      <c r="J22" s="44"/>
    </row>
    <row r="23">
      <c r="A23" s="35" t="s">
        <v>126</v>
      </c>
      <c r="B23" s="42"/>
      <c r="C23" s="43"/>
      <c r="D23" s="43"/>
      <c r="E23" s="45" t="s">
        <v>219</v>
      </c>
      <c r="F23" s="43"/>
      <c r="G23" s="43"/>
      <c r="H23" s="43"/>
      <c r="I23" s="43"/>
      <c r="J23" s="44"/>
    </row>
    <row r="24" ht="87">
      <c r="A24" s="35" t="s">
        <v>128</v>
      </c>
      <c r="B24" s="42"/>
      <c r="C24" s="43"/>
      <c r="D24" s="43"/>
      <c r="E24" s="37" t="s">
        <v>220</v>
      </c>
      <c r="F24" s="43"/>
      <c r="G24" s="43"/>
      <c r="H24" s="43"/>
      <c r="I24" s="43"/>
      <c r="J24" s="44"/>
    </row>
    <row r="25" ht="29">
      <c r="A25" s="35" t="s">
        <v>119</v>
      </c>
      <c r="B25" s="35">
        <v>5</v>
      </c>
      <c r="C25" s="36" t="s">
        <v>221</v>
      </c>
      <c r="D25" s="35" t="s">
        <v>121</v>
      </c>
      <c r="E25" s="37" t="s">
        <v>222</v>
      </c>
      <c r="F25" s="38" t="s">
        <v>206</v>
      </c>
      <c r="G25" s="39">
        <v>1</v>
      </c>
      <c r="H25" s="40">
        <v>0</v>
      </c>
      <c r="I25" s="40">
        <f>ROUND(G25*H25,P4)</f>
        <v>0</v>
      </c>
      <c r="J25" s="35"/>
      <c r="O25" s="41">
        <f>I25*0.21</f>
        <v>0</v>
      </c>
      <c r="P25">
        <v>3</v>
      </c>
    </row>
    <row r="26">
      <c r="A26" s="35" t="s">
        <v>124</v>
      </c>
      <c r="B26" s="42"/>
      <c r="C26" s="43"/>
      <c r="D26" s="43"/>
      <c r="E26" s="37" t="s">
        <v>223</v>
      </c>
      <c r="F26" s="43"/>
      <c r="G26" s="43"/>
      <c r="H26" s="43"/>
      <c r="I26" s="43"/>
      <c r="J26" s="44"/>
    </row>
    <row r="27">
      <c r="A27" s="35" t="s">
        <v>126</v>
      </c>
      <c r="B27" s="42"/>
      <c r="C27" s="43"/>
      <c r="D27" s="43"/>
      <c r="E27" s="45" t="s">
        <v>224</v>
      </c>
      <c r="F27" s="43"/>
      <c r="G27" s="43"/>
      <c r="H27" s="43"/>
      <c r="I27" s="43"/>
      <c r="J27" s="44"/>
    </row>
    <row r="28" ht="203">
      <c r="A28" s="35" t="s">
        <v>128</v>
      </c>
      <c r="B28" s="42"/>
      <c r="C28" s="43"/>
      <c r="D28" s="43"/>
      <c r="E28" s="37" t="s">
        <v>225</v>
      </c>
      <c r="F28" s="43"/>
      <c r="G28" s="43"/>
      <c r="H28" s="43"/>
      <c r="I28" s="43"/>
      <c r="J28" s="44"/>
    </row>
    <row r="29">
      <c r="A29" s="29" t="s">
        <v>116</v>
      </c>
      <c r="B29" s="30"/>
      <c r="C29" s="31" t="s">
        <v>226</v>
      </c>
      <c r="D29" s="32"/>
      <c r="E29" s="29" t="s">
        <v>227</v>
      </c>
      <c r="F29" s="32"/>
      <c r="G29" s="32"/>
      <c r="H29" s="32"/>
      <c r="I29" s="33">
        <f>SUMIFS(I30:I33,A30:A33,"P")</f>
        <v>0</v>
      </c>
      <c r="J29" s="34"/>
    </row>
    <row r="30">
      <c r="A30" s="35" t="s">
        <v>119</v>
      </c>
      <c r="B30" s="35">
        <v>6</v>
      </c>
      <c r="C30" s="36" t="s">
        <v>228</v>
      </c>
      <c r="D30" s="35" t="s">
        <v>121</v>
      </c>
      <c r="E30" s="37" t="s">
        <v>229</v>
      </c>
      <c r="F30" s="38" t="s">
        <v>212</v>
      </c>
      <c r="G30" s="39">
        <v>300</v>
      </c>
      <c r="H30" s="40">
        <v>0</v>
      </c>
      <c r="I30" s="40">
        <f>ROUND(G30*H30,P4)</f>
        <v>0</v>
      </c>
      <c r="J30" s="35"/>
      <c r="O30" s="41">
        <f>I30*0.21</f>
        <v>0</v>
      </c>
      <c r="P30">
        <v>3</v>
      </c>
    </row>
    <row r="31">
      <c r="A31" s="35" t="s">
        <v>124</v>
      </c>
      <c r="B31" s="42"/>
      <c r="C31" s="43"/>
      <c r="D31" s="43"/>
      <c r="E31" s="37" t="s">
        <v>230</v>
      </c>
      <c r="F31" s="43"/>
      <c r="G31" s="43"/>
      <c r="H31" s="43"/>
      <c r="I31" s="43"/>
      <c r="J31" s="44"/>
    </row>
    <row r="32">
      <c r="A32" s="35" t="s">
        <v>126</v>
      </c>
      <c r="B32" s="42"/>
      <c r="C32" s="43"/>
      <c r="D32" s="43"/>
      <c r="E32" s="45" t="s">
        <v>231</v>
      </c>
      <c r="F32" s="43"/>
      <c r="G32" s="43"/>
      <c r="H32" s="43"/>
      <c r="I32" s="43"/>
      <c r="J32" s="44"/>
    </row>
    <row r="33" ht="87">
      <c r="A33" s="35" t="s">
        <v>128</v>
      </c>
      <c r="B33" s="42"/>
      <c r="C33" s="43"/>
      <c r="D33" s="43"/>
      <c r="E33" s="37" t="s">
        <v>232</v>
      </c>
      <c r="F33" s="43"/>
      <c r="G33" s="43"/>
      <c r="H33" s="43"/>
      <c r="I33" s="43"/>
      <c r="J33" s="44"/>
    </row>
    <row r="34">
      <c r="A34" s="29" t="s">
        <v>116</v>
      </c>
      <c r="B34" s="30"/>
      <c r="C34" s="31" t="s">
        <v>233</v>
      </c>
      <c r="D34" s="32"/>
      <c r="E34" s="29" t="s">
        <v>234</v>
      </c>
      <c r="F34" s="32"/>
      <c r="G34" s="32"/>
      <c r="H34" s="32"/>
      <c r="I34" s="33">
        <f>SUMIFS(I35:I94,A35:A94,"P")</f>
        <v>0</v>
      </c>
      <c r="J34" s="34"/>
    </row>
    <row r="35">
      <c r="A35" s="35" t="s">
        <v>119</v>
      </c>
      <c r="B35" s="35">
        <v>7</v>
      </c>
      <c r="C35" s="36" t="s">
        <v>235</v>
      </c>
      <c r="D35" s="35" t="s">
        <v>121</v>
      </c>
      <c r="E35" s="37" t="s">
        <v>236</v>
      </c>
      <c r="F35" s="38" t="s">
        <v>237</v>
      </c>
      <c r="G35" s="39">
        <v>3</v>
      </c>
      <c r="H35" s="40">
        <v>0</v>
      </c>
      <c r="I35" s="40">
        <f>ROUND(G35*H35,P4)</f>
        <v>0</v>
      </c>
      <c r="J35" s="35"/>
      <c r="O35" s="41">
        <f>I35*0.21</f>
        <v>0</v>
      </c>
      <c r="P35">
        <v>3</v>
      </c>
    </row>
    <row r="36" ht="29">
      <c r="A36" s="35" t="s">
        <v>124</v>
      </c>
      <c r="B36" s="42"/>
      <c r="C36" s="43"/>
      <c r="D36" s="43"/>
      <c r="E36" s="37" t="s">
        <v>238</v>
      </c>
      <c r="F36" s="43"/>
      <c r="G36" s="43"/>
      <c r="H36" s="43"/>
      <c r="I36" s="43"/>
      <c r="J36" s="44"/>
    </row>
    <row r="37">
      <c r="A37" s="35" t="s">
        <v>126</v>
      </c>
      <c r="B37" s="42"/>
      <c r="C37" s="43"/>
      <c r="D37" s="43"/>
      <c r="E37" s="45" t="s">
        <v>239</v>
      </c>
      <c r="F37" s="43"/>
      <c r="G37" s="43"/>
      <c r="H37" s="43"/>
      <c r="I37" s="43"/>
      <c r="J37" s="44"/>
    </row>
    <row r="38" ht="72.5">
      <c r="A38" s="35" t="s">
        <v>128</v>
      </c>
      <c r="B38" s="42"/>
      <c r="C38" s="43"/>
      <c r="D38" s="43"/>
      <c r="E38" s="37" t="s">
        <v>240</v>
      </c>
      <c r="F38" s="43"/>
      <c r="G38" s="43"/>
      <c r="H38" s="43"/>
      <c r="I38" s="43"/>
      <c r="J38" s="44"/>
    </row>
    <row r="39" ht="29">
      <c r="A39" s="35" t="s">
        <v>119</v>
      </c>
      <c r="B39" s="35">
        <v>8</v>
      </c>
      <c r="C39" s="36" t="s">
        <v>241</v>
      </c>
      <c r="D39" s="35" t="s">
        <v>121</v>
      </c>
      <c r="E39" s="37" t="s">
        <v>242</v>
      </c>
      <c r="F39" s="38" t="s">
        <v>206</v>
      </c>
      <c r="G39" s="39">
        <v>67</v>
      </c>
      <c r="H39" s="40">
        <v>0</v>
      </c>
      <c r="I39" s="40">
        <f>ROUND(G39*H39,P4)</f>
        <v>0</v>
      </c>
      <c r="J39" s="35"/>
      <c r="O39" s="41">
        <f>I39*0.21</f>
        <v>0</v>
      </c>
      <c r="P39">
        <v>3</v>
      </c>
    </row>
    <row r="40" ht="29">
      <c r="A40" s="35" t="s">
        <v>124</v>
      </c>
      <c r="B40" s="42"/>
      <c r="C40" s="43"/>
      <c r="D40" s="43"/>
      <c r="E40" s="37" t="s">
        <v>243</v>
      </c>
      <c r="F40" s="43"/>
      <c r="G40" s="43"/>
      <c r="H40" s="43"/>
      <c r="I40" s="43"/>
      <c r="J40" s="44"/>
    </row>
    <row r="41">
      <c r="A41" s="35" t="s">
        <v>126</v>
      </c>
      <c r="B41" s="42"/>
      <c r="C41" s="43"/>
      <c r="D41" s="43"/>
      <c r="E41" s="45" t="s">
        <v>244</v>
      </c>
      <c r="F41" s="43"/>
      <c r="G41" s="43"/>
      <c r="H41" s="43"/>
      <c r="I41" s="43"/>
      <c r="J41" s="44"/>
    </row>
    <row r="42" ht="72.5">
      <c r="A42" s="35" t="s">
        <v>128</v>
      </c>
      <c r="B42" s="42"/>
      <c r="C42" s="43"/>
      <c r="D42" s="43"/>
      <c r="E42" s="37" t="s">
        <v>245</v>
      </c>
      <c r="F42" s="43"/>
      <c r="G42" s="43"/>
      <c r="H42" s="43"/>
      <c r="I42" s="43"/>
      <c r="J42" s="44"/>
    </row>
    <row r="43">
      <c r="A43" s="35" t="s">
        <v>119</v>
      </c>
      <c r="B43" s="35">
        <v>9</v>
      </c>
      <c r="C43" s="36" t="s">
        <v>246</v>
      </c>
      <c r="D43" s="35" t="s">
        <v>131</v>
      </c>
      <c r="E43" s="37" t="s">
        <v>247</v>
      </c>
      <c r="F43" s="38" t="s">
        <v>200</v>
      </c>
      <c r="G43" s="39">
        <v>6</v>
      </c>
      <c r="H43" s="40">
        <v>0</v>
      </c>
      <c r="I43" s="40">
        <f>ROUND(G43*H43,P4)</f>
        <v>0</v>
      </c>
      <c r="J43" s="35"/>
      <c r="O43" s="41">
        <f>I43*0.21</f>
        <v>0</v>
      </c>
      <c r="P43">
        <v>3</v>
      </c>
    </row>
    <row r="44">
      <c r="A44" s="35" t="s">
        <v>124</v>
      </c>
      <c r="B44" s="42"/>
      <c r="C44" s="43"/>
      <c r="D44" s="43"/>
      <c r="E44" s="37" t="s">
        <v>248</v>
      </c>
      <c r="F44" s="43"/>
      <c r="G44" s="43"/>
      <c r="H44" s="43"/>
      <c r="I44" s="43"/>
      <c r="J44" s="44"/>
    </row>
    <row r="45">
      <c r="A45" s="35" t="s">
        <v>126</v>
      </c>
      <c r="B45" s="42"/>
      <c r="C45" s="43"/>
      <c r="D45" s="43"/>
      <c r="E45" s="45" t="s">
        <v>249</v>
      </c>
      <c r="F45" s="43"/>
      <c r="G45" s="43"/>
      <c r="H45" s="43"/>
      <c r="I45" s="43"/>
      <c r="J45" s="44"/>
    </row>
    <row r="46" ht="72.5">
      <c r="A46" s="35" t="s">
        <v>128</v>
      </c>
      <c r="B46" s="42"/>
      <c r="C46" s="43"/>
      <c r="D46" s="43"/>
      <c r="E46" s="37" t="s">
        <v>245</v>
      </c>
      <c r="F46" s="43"/>
      <c r="G46" s="43"/>
      <c r="H46" s="43"/>
      <c r="I46" s="43"/>
      <c r="J46" s="44"/>
    </row>
    <row r="47">
      <c r="A47" s="35" t="s">
        <v>119</v>
      </c>
      <c r="B47" s="35">
        <v>10</v>
      </c>
      <c r="C47" s="36" t="s">
        <v>250</v>
      </c>
      <c r="D47" s="35"/>
      <c r="E47" s="37" t="s">
        <v>251</v>
      </c>
      <c r="F47" s="38" t="s">
        <v>206</v>
      </c>
      <c r="G47" s="39">
        <v>1</v>
      </c>
      <c r="H47" s="40">
        <v>0</v>
      </c>
      <c r="I47" s="40">
        <f>ROUND(G47*H47,P4)</f>
        <v>0</v>
      </c>
      <c r="J47" s="35"/>
      <c r="O47" s="41">
        <f>I47*0.21</f>
        <v>0</v>
      </c>
      <c r="P47">
        <v>3</v>
      </c>
    </row>
    <row r="48">
      <c r="A48" s="35" t="s">
        <v>124</v>
      </c>
      <c r="B48" s="42"/>
      <c r="C48" s="43"/>
      <c r="D48" s="43"/>
      <c r="E48" s="37" t="s">
        <v>252</v>
      </c>
      <c r="F48" s="43"/>
      <c r="G48" s="43"/>
      <c r="H48" s="43"/>
      <c r="I48" s="43"/>
      <c r="J48" s="44"/>
    </row>
    <row r="49">
      <c r="A49" s="35" t="s">
        <v>126</v>
      </c>
      <c r="B49" s="42"/>
      <c r="C49" s="43"/>
      <c r="D49" s="43"/>
      <c r="E49" s="45" t="s">
        <v>135</v>
      </c>
      <c r="F49" s="43"/>
      <c r="G49" s="43"/>
      <c r="H49" s="43"/>
      <c r="I49" s="43"/>
      <c r="J49" s="44"/>
    </row>
    <row r="50" ht="72.5">
      <c r="A50" s="35" t="s">
        <v>128</v>
      </c>
      <c r="B50" s="42"/>
      <c r="C50" s="43"/>
      <c r="D50" s="43"/>
      <c r="E50" s="37" t="s">
        <v>245</v>
      </c>
      <c r="F50" s="43"/>
      <c r="G50" s="43"/>
      <c r="H50" s="43"/>
      <c r="I50" s="43"/>
      <c r="J50" s="44"/>
    </row>
    <row r="51">
      <c r="A51" s="35" t="s">
        <v>119</v>
      </c>
      <c r="B51" s="35">
        <v>11</v>
      </c>
      <c r="C51" s="36" t="s">
        <v>253</v>
      </c>
      <c r="D51" s="35" t="s">
        <v>131</v>
      </c>
      <c r="E51" s="37" t="s">
        <v>254</v>
      </c>
      <c r="F51" s="38" t="s">
        <v>206</v>
      </c>
      <c r="G51" s="39">
        <v>48</v>
      </c>
      <c r="H51" s="40">
        <v>0</v>
      </c>
      <c r="I51" s="40">
        <f>ROUND(G51*H51,P4)</f>
        <v>0</v>
      </c>
      <c r="J51" s="35"/>
      <c r="O51" s="41">
        <f>I51*0.21</f>
        <v>0</v>
      </c>
      <c r="P51">
        <v>3</v>
      </c>
    </row>
    <row r="52" ht="29">
      <c r="A52" s="35" t="s">
        <v>124</v>
      </c>
      <c r="B52" s="42"/>
      <c r="C52" s="43"/>
      <c r="D52" s="43"/>
      <c r="E52" s="37" t="s">
        <v>255</v>
      </c>
      <c r="F52" s="43"/>
      <c r="G52" s="43"/>
      <c r="H52" s="43"/>
      <c r="I52" s="43"/>
      <c r="J52" s="44"/>
    </row>
    <row r="53">
      <c r="A53" s="35" t="s">
        <v>126</v>
      </c>
      <c r="B53" s="42"/>
      <c r="C53" s="43"/>
      <c r="D53" s="43"/>
      <c r="E53" s="45" t="s">
        <v>256</v>
      </c>
      <c r="F53" s="43"/>
      <c r="G53" s="43"/>
      <c r="H53" s="43"/>
      <c r="I53" s="43"/>
      <c r="J53" s="44"/>
    </row>
    <row r="54" ht="72.5">
      <c r="A54" s="35" t="s">
        <v>128</v>
      </c>
      <c r="B54" s="42"/>
      <c r="C54" s="43"/>
      <c r="D54" s="43"/>
      <c r="E54" s="37" t="s">
        <v>245</v>
      </c>
      <c r="F54" s="43"/>
      <c r="G54" s="43"/>
      <c r="H54" s="43"/>
      <c r="I54" s="43"/>
      <c r="J54" s="44"/>
    </row>
    <row r="55">
      <c r="A55" s="35" t="s">
        <v>119</v>
      </c>
      <c r="B55" s="35">
        <v>12</v>
      </c>
      <c r="C55" s="36" t="s">
        <v>253</v>
      </c>
      <c r="D55" s="35" t="s">
        <v>137</v>
      </c>
      <c r="E55" s="37" t="s">
        <v>254</v>
      </c>
      <c r="F55" s="38" t="s">
        <v>206</v>
      </c>
      <c r="G55" s="39">
        <v>2</v>
      </c>
      <c r="H55" s="40">
        <v>0</v>
      </c>
      <c r="I55" s="40">
        <f>ROUND(G55*H55,P4)</f>
        <v>0</v>
      </c>
      <c r="J55" s="35"/>
      <c r="O55" s="41">
        <f>I55*0.21</f>
        <v>0</v>
      </c>
      <c r="P55">
        <v>3</v>
      </c>
    </row>
    <row r="56" ht="29">
      <c r="A56" s="35" t="s">
        <v>124</v>
      </c>
      <c r="B56" s="42"/>
      <c r="C56" s="43"/>
      <c r="D56" s="43"/>
      <c r="E56" s="37" t="s">
        <v>257</v>
      </c>
      <c r="F56" s="43"/>
      <c r="G56" s="43"/>
      <c r="H56" s="43"/>
      <c r="I56" s="43"/>
      <c r="J56" s="44"/>
    </row>
    <row r="57">
      <c r="A57" s="35" t="s">
        <v>126</v>
      </c>
      <c r="B57" s="42"/>
      <c r="C57" s="43"/>
      <c r="D57" s="43"/>
      <c r="E57" s="45" t="s">
        <v>258</v>
      </c>
      <c r="F57" s="43"/>
      <c r="G57" s="43"/>
      <c r="H57" s="43"/>
      <c r="I57" s="43"/>
      <c r="J57" s="44"/>
    </row>
    <row r="58" ht="72.5">
      <c r="A58" s="35" t="s">
        <v>128</v>
      </c>
      <c r="B58" s="42"/>
      <c r="C58" s="43"/>
      <c r="D58" s="43"/>
      <c r="E58" s="37" t="s">
        <v>245</v>
      </c>
      <c r="F58" s="43"/>
      <c r="G58" s="43"/>
      <c r="H58" s="43"/>
      <c r="I58" s="43"/>
      <c r="J58" s="44"/>
    </row>
    <row r="59" ht="29">
      <c r="A59" s="35" t="s">
        <v>119</v>
      </c>
      <c r="B59" s="35">
        <v>13</v>
      </c>
      <c r="C59" s="36" t="s">
        <v>259</v>
      </c>
      <c r="D59" s="35" t="s">
        <v>121</v>
      </c>
      <c r="E59" s="37" t="s">
        <v>260</v>
      </c>
      <c r="F59" s="38" t="s">
        <v>206</v>
      </c>
      <c r="G59" s="39">
        <v>4</v>
      </c>
      <c r="H59" s="40">
        <v>0</v>
      </c>
      <c r="I59" s="40">
        <f>ROUND(G59*H59,P4)</f>
        <v>0</v>
      </c>
      <c r="J59" s="35"/>
      <c r="O59" s="41">
        <f>I59*0.21</f>
        <v>0</v>
      </c>
      <c r="P59">
        <v>3</v>
      </c>
    </row>
    <row r="60">
      <c r="A60" s="35" t="s">
        <v>124</v>
      </c>
      <c r="B60" s="42"/>
      <c r="C60" s="43"/>
      <c r="D60" s="43"/>
      <c r="E60" s="37" t="s">
        <v>261</v>
      </c>
      <c r="F60" s="43"/>
      <c r="G60" s="43"/>
      <c r="H60" s="43"/>
      <c r="I60" s="43"/>
      <c r="J60" s="44"/>
    </row>
    <row r="61">
      <c r="A61" s="35" t="s">
        <v>126</v>
      </c>
      <c r="B61" s="42"/>
      <c r="C61" s="43"/>
      <c r="D61" s="43"/>
      <c r="E61" s="45" t="s">
        <v>208</v>
      </c>
      <c r="F61" s="43"/>
      <c r="G61" s="43"/>
      <c r="H61" s="43"/>
      <c r="I61" s="43"/>
      <c r="J61" s="44"/>
    </row>
    <row r="62" ht="87">
      <c r="A62" s="35" t="s">
        <v>128</v>
      </c>
      <c r="B62" s="42"/>
      <c r="C62" s="43"/>
      <c r="D62" s="43"/>
      <c r="E62" s="37" t="s">
        <v>262</v>
      </c>
      <c r="F62" s="43"/>
      <c r="G62" s="43"/>
      <c r="H62" s="43"/>
      <c r="I62" s="43"/>
      <c r="J62" s="44"/>
    </row>
    <row r="63">
      <c r="A63" s="35" t="s">
        <v>119</v>
      </c>
      <c r="B63" s="35">
        <v>14</v>
      </c>
      <c r="C63" s="36" t="s">
        <v>263</v>
      </c>
      <c r="D63" s="35" t="s">
        <v>121</v>
      </c>
      <c r="E63" s="37" t="s">
        <v>264</v>
      </c>
      <c r="F63" s="38" t="s">
        <v>206</v>
      </c>
      <c r="G63" s="39">
        <v>3</v>
      </c>
      <c r="H63" s="40">
        <v>0</v>
      </c>
      <c r="I63" s="40">
        <f>ROUND(G63*H63,P4)</f>
        <v>0</v>
      </c>
      <c r="J63" s="35"/>
      <c r="O63" s="41">
        <f>I63*0.21</f>
        <v>0</v>
      </c>
      <c r="P63">
        <v>3</v>
      </c>
    </row>
    <row r="64">
      <c r="A64" s="35" t="s">
        <v>124</v>
      </c>
      <c r="B64" s="42"/>
      <c r="C64" s="43"/>
      <c r="D64" s="43"/>
      <c r="E64" s="37" t="s">
        <v>265</v>
      </c>
      <c r="F64" s="43"/>
      <c r="G64" s="43"/>
      <c r="H64" s="43"/>
      <c r="I64" s="43"/>
      <c r="J64" s="44"/>
    </row>
    <row r="65">
      <c r="A65" s="35" t="s">
        <v>126</v>
      </c>
      <c r="B65" s="42"/>
      <c r="C65" s="43"/>
      <c r="D65" s="43"/>
      <c r="E65" s="45" t="s">
        <v>239</v>
      </c>
      <c r="F65" s="43"/>
      <c r="G65" s="43"/>
      <c r="H65" s="43"/>
      <c r="I65" s="43"/>
      <c r="J65" s="44"/>
    </row>
    <row r="66" ht="72.5">
      <c r="A66" s="35" t="s">
        <v>128</v>
      </c>
      <c r="B66" s="42"/>
      <c r="C66" s="43"/>
      <c r="D66" s="43"/>
      <c r="E66" s="37" t="s">
        <v>245</v>
      </c>
      <c r="F66" s="43"/>
      <c r="G66" s="43"/>
      <c r="H66" s="43"/>
      <c r="I66" s="43"/>
      <c r="J66" s="44"/>
    </row>
    <row r="67">
      <c r="A67" s="35" t="s">
        <v>119</v>
      </c>
      <c r="B67" s="35">
        <v>15</v>
      </c>
      <c r="C67" s="36" t="s">
        <v>266</v>
      </c>
      <c r="D67" s="35" t="s">
        <v>168</v>
      </c>
      <c r="E67" s="37" t="s">
        <v>267</v>
      </c>
      <c r="F67" s="38" t="s">
        <v>133</v>
      </c>
      <c r="G67" s="39">
        <v>1</v>
      </c>
      <c r="H67" s="40">
        <v>0</v>
      </c>
      <c r="I67" s="40">
        <f>ROUND(G67*H67,P4)</f>
        <v>0</v>
      </c>
      <c r="J67" s="35"/>
      <c r="O67" s="41">
        <f>I67*0.21</f>
        <v>0</v>
      </c>
      <c r="P67">
        <v>3</v>
      </c>
    </row>
    <row r="68">
      <c r="A68" s="35" t="s">
        <v>124</v>
      </c>
      <c r="B68" s="42"/>
      <c r="C68" s="43"/>
      <c r="D68" s="43"/>
      <c r="E68" s="37" t="s">
        <v>268</v>
      </c>
      <c r="F68" s="43"/>
      <c r="G68" s="43"/>
      <c r="H68" s="43"/>
      <c r="I68" s="43"/>
      <c r="J68" s="44"/>
    </row>
    <row r="69">
      <c r="A69" s="35" t="s">
        <v>126</v>
      </c>
      <c r="B69" s="42"/>
      <c r="C69" s="43"/>
      <c r="D69" s="43"/>
      <c r="E69" s="45" t="s">
        <v>135</v>
      </c>
      <c r="F69" s="43"/>
      <c r="G69" s="43"/>
      <c r="H69" s="43"/>
      <c r="I69" s="43"/>
      <c r="J69" s="44"/>
    </row>
    <row r="70" ht="87">
      <c r="A70" s="35" t="s">
        <v>128</v>
      </c>
      <c r="B70" s="42"/>
      <c r="C70" s="43"/>
      <c r="D70" s="43"/>
      <c r="E70" s="37" t="s">
        <v>269</v>
      </c>
      <c r="F70" s="43"/>
      <c r="G70" s="43"/>
      <c r="H70" s="43"/>
      <c r="I70" s="43"/>
      <c r="J70" s="44"/>
    </row>
    <row r="71">
      <c r="A71" s="35" t="s">
        <v>119</v>
      </c>
      <c r="B71" s="35">
        <v>16</v>
      </c>
      <c r="C71" s="36" t="s">
        <v>270</v>
      </c>
      <c r="D71" s="35" t="s">
        <v>121</v>
      </c>
      <c r="E71" s="37" t="s">
        <v>271</v>
      </c>
      <c r="F71" s="38" t="s">
        <v>206</v>
      </c>
      <c r="G71" s="39">
        <v>10</v>
      </c>
      <c r="H71" s="40">
        <v>0</v>
      </c>
      <c r="I71" s="40">
        <f>ROUND(G71*H71,P4)</f>
        <v>0</v>
      </c>
      <c r="J71" s="35"/>
      <c r="O71" s="41">
        <f>I71*0.21</f>
        <v>0</v>
      </c>
      <c r="P71">
        <v>3</v>
      </c>
    </row>
    <row r="72" ht="29">
      <c r="A72" s="35" t="s">
        <v>124</v>
      </c>
      <c r="B72" s="42"/>
      <c r="C72" s="43"/>
      <c r="D72" s="43"/>
      <c r="E72" s="37" t="s">
        <v>272</v>
      </c>
      <c r="F72" s="43"/>
      <c r="G72" s="43"/>
      <c r="H72" s="43"/>
      <c r="I72" s="43"/>
      <c r="J72" s="44"/>
    </row>
    <row r="73">
      <c r="A73" s="35" t="s">
        <v>126</v>
      </c>
      <c r="B73" s="42"/>
      <c r="C73" s="43"/>
      <c r="D73" s="43"/>
      <c r="E73" s="45" t="s">
        <v>273</v>
      </c>
      <c r="F73" s="43"/>
      <c r="G73" s="43"/>
      <c r="H73" s="43"/>
      <c r="I73" s="43"/>
      <c r="J73" s="44"/>
    </row>
    <row r="74" ht="159.5">
      <c r="A74" s="35" t="s">
        <v>128</v>
      </c>
      <c r="B74" s="42"/>
      <c r="C74" s="43"/>
      <c r="D74" s="43"/>
      <c r="E74" s="37" t="s">
        <v>274</v>
      </c>
      <c r="F74" s="43"/>
      <c r="G74" s="43"/>
      <c r="H74" s="43"/>
      <c r="I74" s="43"/>
      <c r="J74" s="44"/>
    </row>
    <row r="75">
      <c r="A75" s="35" t="s">
        <v>119</v>
      </c>
      <c r="B75" s="35">
        <v>17</v>
      </c>
      <c r="C75" s="36" t="s">
        <v>275</v>
      </c>
      <c r="D75" s="35" t="s">
        <v>131</v>
      </c>
      <c r="E75" s="37" t="s">
        <v>276</v>
      </c>
      <c r="F75" s="38" t="s">
        <v>206</v>
      </c>
      <c r="G75" s="39">
        <v>11</v>
      </c>
      <c r="H75" s="40">
        <v>0</v>
      </c>
      <c r="I75" s="40">
        <f>ROUND(G75*H75,P4)</f>
        <v>0</v>
      </c>
      <c r="J75" s="35"/>
      <c r="O75" s="41">
        <f>I75*0.21</f>
        <v>0</v>
      </c>
      <c r="P75">
        <v>3</v>
      </c>
    </row>
    <row r="76" ht="29">
      <c r="A76" s="35" t="s">
        <v>124</v>
      </c>
      <c r="B76" s="42"/>
      <c r="C76" s="43"/>
      <c r="D76" s="43"/>
      <c r="E76" s="37" t="s">
        <v>277</v>
      </c>
      <c r="F76" s="43"/>
      <c r="G76" s="43"/>
      <c r="H76" s="43"/>
      <c r="I76" s="43"/>
      <c r="J76" s="44"/>
    </row>
    <row r="77">
      <c r="A77" s="35" t="s">
        <v>126</v>
      </c>
      <c r="B77" s="42"/>
      <c r="C77" s="43"/>
      <c r="D77" s="43"/>
      <c r="E77" s="45" t="s">
        <v>278</v>
      </c>
      <c r="F77" s="43"/>
      <c r="G77" s="43"/>
      <c r="H77" s="43"/>
      <c r="I77" s="43"/>
      <c r="J77" s="44"/>
    </row>
    <row r="78" ht="159.5">
      <c r="A78" s="35" t="s">
        <v>128</v>
      </c>
      <c r="B78" s="42"/>
      <c r="C78" s="43"/>
      <c r="D78" s="43"/>
      <c r="E78" s="37" t="s">
        <v>274</v>
      </c>
      <c r="F78" s="43"/>
      <c r="G78" s="43"/>
      <c r="H78" s="43"/>
      <c r="I78" s="43"/>
      <c r="J78" s="44"/>
    </row>
    <row r="79">
      <c r="A79" s="35" t="s">
        <v>119</v>
      </c>
      <c r="B79" s="35">
        <v>18</v>
      </c>
      <c r="C79" s="36" t="s">
        <v>275</v>
      </c>
      <c r="D79" s="35" t="s">
        <v>137</v>
      </c>
      <c r="E79" s="37" t="s">
        <v>276</v>
      </c>
      <c r="F79" s="38" t="s">
        <v>206</v>
      </c>
      <c r="G79" s="39">
        <v>1</v>
      </c>
      <c r="H79" s="40">
        <v>0</v>
      </c>
      <c r="I79" s="40">
        <f>ROUND(G79*H79,P4)</f>
        <v>0</v>
      </c>
      <c r="J79" s="35"/>
      <c r="O79" s="41">
        <f>I79*0.21</f>
        <v>0</v>
      </c>
      <c r="P79">
        <v>3</v>
      </c>
    </row>
    <row r="80" ht="43.5">
      <c r="A80" s="35" t="s">
        <v>124</v>
      </c>
      <c r="B80" s="42"/>
      <c r="C80" s="43"/>
      <c r="D80" s="43"/>
      <c r="E80" s="37" t="s">
        <v>279</v>
      </c>
      <c r="F80" s="43"/>
      <c r="G80" s="43"/>
      <c r="H80" s="43"/>
      <c r="I80" s="43"/>
      <c r="J80" s="44"/>
    </row>
    <row r="81">
      <c r="A81" s="35" t="s">
        <v>126</v>
      </c>
      <c r="B81" s="42"/>
      <c r="C81" s="43"/>
      <c r="D81" s="43"/>
      <c r="E81" s="45" t="s">
        <v>135</v>
      </c>
      <c r="F81" s="43"/>
      <c r="G81" s="43"/>
      <c r="H81" s="43"/>
      <c r="I81" s="43"/>
      <c r="J81" s="44"/>
    </row>
    <row r="82" ht="159.5">
      <c r="A82" s="35" t="s">
        <v>128</v>
      </c>
      <c r="B82" s="42"/>
      <c r="C82" s="43"/>
      <c r="D82" s="43"/>
      <c r="E82" s="37" t="s">
        <v>274</v>
      </c>
      <c r="F82" s="43"/>
      <c r="G82" s="43"/>
      <c r="H82" s="43"/>
      <c r="I82" s="43"/>
      <c r="J82" s="44"/>
    </row>
    <row r="83">
      <c r="A83" s="35" t="s">
        <v>119</v>
      </c>
      <c r="B83" s="35">
        <v>19</v>
      </c>
      <c r="C83" s="36" t="s">
        <v>275</v>
      </c>
      <c r="D83" s="35" t="s">
        <v>280</v>
      </c>
      <c r="E83" s="37" t="s">
        <v>281</v>
      </c>
      <c r="F83" s="38" t="s">
        <v>206</v>
      </c>
      <c r="G83" s="39">
        <v>11</v>
      </c>
      <c r="H83" s="40">
        <v>0</v>
      </c>
      <c r="I83" s="40">
        <f>ROUND(G83*H83,P4)</f>
        <v>0</v>
      </c>
      <c r="J83" s="35"/>
      <c r="O83" s="41">
        <f>I83*0.21</f>
        <v>0</v>
      </c>
      <c r="P83">
        <v>3</v>
      </c>
    </row>
    <row r="84" ht="29">
      <c r="A84" s="35" t="s">
        <v>124</v>
      </c>
      <c r="B84" s="42"/>
      <c r="C84" s="43"/>
      <c r="D84" s="43"/>
      <c r="E84" s="37" t="s">
        <v>282</v>
      </c>
      <c r="F84" s="43"/>
      <c r="G84" s="43"/>
      <c r="H84" s="43"/>
      <c r="I84" s="43"/>
      <c r="J84" s="44"/>
    </row>
    <row r="85">
      <c r="A85" s="35" t="s">
        <v>126</v>
      </c>
      <c r="B85" s="42"/>
      <c r="C85" s="43"/>
      <c r="D85" s="43"/>
      <c r="E85" s="45" t="s">
        <v>278</v>
      </c>
      <c r="F85" s="43"/>
      <c r="G85" s="43"/>
      <c r="H85" s="43"/>
      <c r="I85" s="43"/>
      <c r="J85" s="44"/>
    </row>
    <row r="86" ht="159.5">
      <c r="A86" s="35" t="s">
        <v>128</v>
      </c>
      <c r="B86" s="42"/>
      <c r="C86" s="43"/>
      <c r="D86" s="43"/>
      <c r="E86" s="37" t="s">
        <v>274</v>
      </c>
      <c r="F86" s="43"/>
      <c r="G86" s="43"/>
      <c r="H86" s="43"/>
      <c r="I86" s="43"/>
      <c r="J86" s="44"/>
    </row>
    <row r="87">
      <c r="A87" s="35" t="s">
        <v>119</v>
      </c>
      <c r="B87" s="35">
        <v>20</v>
      </c>
      <c r="C87" s="36" t="s">
        <v>275</v>
      </c>
      <c r="D87" s="35" t="s">
        <v>283</v>
      </c>
      <c r="E87" s="37" t="s">
        <v>281</v>
      </c>
      <c r="F87" s="38" t="s">
        <v>206</v>
      </c>
      <c r="G87" s="39">
        <v>1</v>
      </c>
      <c r="H87" s="40">
        <v>0</v>
      </c>
      <c r="I87" s="40">
        <f>ROUND(G87*H87,P4)</f>
        <v>0</v>
      </c>
      <c r="J87" s="35"/>
      <c r="O87" s="41">
        <f>I87*0.21</f>
        <v>0</v>
      </c>
      <c r="P87">
        <v>3</v>
      </c>
    </row>
    <row r="88" ht="29">
      <c r="A88" s="35" t="s">
        <v>124</v>
      </c>
      <c r="B88" s="42"/>
      <c r="C88" s="43"/>
      <c r="D88" s="43"/>
      <c r="E88" s="37" t="s">
        <v>284</v>
      </c>
      <c r="F88" s="43"/>
      <c r="G88" s="43"/>
      <c r="H88" s="43"/>
      <c r="I88" s="43"/>
      <c r="J88" s="44"/>
    </row>
    <row r="89">
      <c r="A89" s="35" t="s">
        <v>126</v>
      </c>
      <c r="B89" s="42"/>
      <c r="C89" s="43"/>
      <c r="D89" s="43"/>
      <c r="E89" s="45" t="s">
        <v>135</v>
      </c>
      <c r="F89" s="43"/>
      <c r="G89" s="43"/>
      <c r="H89" s="43"/>
      <c r="I89" s="43"/>
      <c r="J89" s="44"/>
    </row>
    <row r="90" ht="159.5">
      <c r="A90" s="35" t="s">
        <v>128</v>
      </c>
      <c r="B90" s="42"/>
      <c r="C90" s="43"/>
      <c r="D90" s="43"/>
      <c r="E90" s="37" t="s">
        <v>274</v>
      </c>
      <c r="F90" s="43"/>
      <c r="G90" s="43"/>
      <c r="H90" s="43"/>
      <c r="I90" s="43"/>
      <c r="J90" s="44"/>
    </row>
    <row r="91">
      <c r="A91" s="35" t="s">
        <v>119</v>
      </c>
      <c r="B91" s="35">
        <v>21</v>
      </c>
      <c r="C91" s="36" t="s">
        <v>285</v>
      </c>
      <c r="D91" s="35" t="s">
        <v>121</v>
      </c>
      <c r="E91" s="37" t="s">
        <v>286</v>
      </c>
      <c r="F91" s="38" t="s">
        <v>212</v>
      </c>
      <c r="G91" s="39">
        <v>0.12</v>
      </c>
      <c r="H91" s="40">
        <v>0</v>
      </c>
      <c r="I91" s="40">
        <f>ROUND(G91*H91,P4)</f>
        <v>0</v>
      </c>
      <c r="J91" s="35"/>
      <c r="O91" s="41">
        <f>I91*0.21</f>
        <v>0</v>
      </c>
      <c r="P91">
        <v>3</v>
      </c>
    </row>
    <row r="92" ht="29">
      <c r="A92" s="35" t="s">
        <v>124</v>
      </c>
      <c r="B92" s="42"/>
      <c r="C92" s="43"/>
      <c r="D92" s="43"/>
      <c r="E92" s="37" t="s">
        <v>287</v>
      </c>
      <c r="F92" s="43"/>
      <c r="G92" s="43"/>
      <c r="H92" s="43"/>
      <c r="I92" s="43"/>
      <c r="J92" s="44"/>
    </row>
    <row r="93">
      <c r="A93" s="35" t="s">
        <v>126</v>
      </c>
      <c r="B93" s="42"/>
      <c r="C93" s="43"/>
      <c r="D93" s="43"/>
      <c r="E93" s="45" t="s">
        <v>288</v>
      </c>
      <c r="F93" s="43"/>
      <c r="G93" s="43"/>
      <c r="H93" s="43"/>
      <c r="I93" s="43"/>
      <c r="J93" s="44"/>
    </row>
    <row r="94" ht="174">
      <c r="A94" s="35" t="s">
        <v>128</v>
      </c>
      <c r="B94" s="46"/>
      <c r="C94" s="47"/>
      <c r="D94" s="47"/>
      <c r="E94" s="37" t="s">
        <v>289</v>
      </c>
      <c r="F94" s="47"/>
      <c r="G94" s="47"/>
      <c r="H94" s="47"/>
      <c r="I94" s="47"/>
      <c r="J94"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67</v>
      </c>
      <c r="I3" s="23">
        <f>SUMIFS(I9:I37,A9:A37,"SD")</f>
        <v>0</v>
      </c>
      <c r="J3" s="17"/>
      <c r="O3">
        <v>0</v>
      </c>
      <c r="P3">
        <v>2</v>
      </c>
    </row>
    <row r="4">
      <c r="A4" s="3" t="s">
        <v>103</v>
      </c>
      <c r="B4" s="18" t="s">
        <v>1695</v>
      </c>
      <c r="C4" s="19" t="s">
        <v>1696</v>
      </c>
      <c r="D4" s="20"/>
      <c r="E4" s="21" t="s">
        <v>1697</v>
      </c>
      <c r="F4" s="15"/>
      <c r="G4" s="15"/>
      <c r="H4" s="15"/>
      <c r="I4" s="15"/>
      <c r="J4" s="17"/>
      <c r="O4">
        <v>0.12</v>
      </c>
      <c r="P4">
        <v>2</v>
      </c>
    </row>
    <row r="5">
      <c r="A5" s="3" t="s">
        <v>1698</v>
      </c>
      <c r="B5" s="18" t="s">
        <v>104</v>
      </c>
      <c r="C5" s="19" t="s">
        <v>67</v>
      </c>
      <c r="D5" s="20"/>
      <c r="E5" s="21" t="s">
        <v>68</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1699</v>
      </c>
      <c r="D10" s="35" t="s">
        <v>131</v>
      </c>
      <c r="E10" s="37" t="s">
        <v>1700</v>
      </c>
      <c r="F10" s="38" t="s">
        <v>1701</v>
      </c>
      <c r="G10" s="39">
        <v>3.8999999999999999</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1699</v>
      </c>
      <c r="D13" s="35" t="s">
        <v>137</v>
      </c>
      <c r="E13" s="37" t="s">
        <v>1700</v>
      </c>
      <c r="F13" s="38" t="s">
        <v>1701</v>
      </c>
      <c r="G13" s="39">
        <v>0.97999999999999998</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SUMIFS(I17:I37,A17:A37,"P")</f>
        <v>0</v>
      </c>
      <c r="J16" s="34"/>
    </row>
    <row r="17">
      <c r="A17" s="35" t="s">
        <v>119</v>
      </c>
      <c r="B17" s="35">
        <v>3</v>
      </c>
      <c r="C17" s="36" t="s">
        <v>1702</v>
      </c>
      <c r="D17" s="35" t="s">
        <v>121</v>
      </c>
      <c r="E17" s="37" t="s">
        <v>1703</v>
      </c>
      <c r="F17" s="38" t="s">
        <v>1704</v>
      </c>
      <c r="G17" s="39">
        <v>10</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1705</v>
      </c>
      <c r="D20" s="35" t="s">
        <v>168</v>
      </c>
      <c r="E20" s="37" t="s">
        <v>1706</v>
      </c>
      <c r="F20" s="38" t="s">
        <v>1704</v>
      </c>
      <c r="G20" s="39">
        <v>10</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1707</v>
      </c>
      <c r="D23" s="35" t="s">
        <v>121</v>
      </c>
      <c r="E23" s="37" t="s">
        <v>1708</v>
      </c>
      <c r="F23" s="38" t="s">
        <v>1704</v>
      </c>
      <c r="G23" s="39">
        <v>10</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1709</v>
      </c>
      <c r="D26" s="35" t="s">
        <v>121</v>
      </c>
      <c r="E26" s="37" t="s">
        <v>1710</v>
      </c>
      <c r="F26" s="38" t="s">
        <v>1711</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1712</v>
      </c>
      <c r="D29" s="35" t="s">
        <v>121</v>
      </c>
      <c r="E29" s="37" t="s">
        <v>1713</v>
      </c>
      <c r="F29" s="38" t="s">
        <v>1704</v>
      </c>
      <c r="G29" s="39">
        <v>10</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1714</v>
      </c>
      <c r="D32" s="35" t="s">
        <v>121</v>
      </c>
      <c r="E32" s="37" t="s">
        <v>1715</v>
      </c>
      <c r="F32" s="38" t="s">
        <v>1711</v>
      </c>
      <c r="G32" s="39">
        <v>2</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c r="A35" s="35" t="s">
        <v>119</v>
      </c>
      <c r="B35" s="35">
        <v>9</v>
      </c>
      <c r="C35" s="36" t="s">
        <v>1716</v>
      </c>
      <c r="D35" s="35" t="s">
        <v>121</v>
      </c>
      <c r="E35" s="37" t="s">
        <v>1717</v>
      </c>
      <c r="F35" s="38" t="s">
        <v>1704</v>
      </c>
      <c r="G35" s="39">
        <v>10</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6"/>
      <c r="C37" s="47"/>
      <c r="D37" s="47"/>
      <c r="E37" s="50"/>
      <c r="F37" s="47"/>
      <c r="G37" s="47"/>
      <c r="H37" s="47"/>
      <c r="I37" s="47"/>
      <c r="J3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69</v>
      </c>
      <c r="I3" s="23">
        <f>SUMIFS(I9:I60,A9:A60,"SD")</f>
        <v>0</v>
      </c>
      <c r="J3" s="17"/>
      <c r="O3">
        <v>0</v>
      </c>
      <c r="P3">
        <v>2</v>
      </c>
    </row>
    <row r="4">
      <c r="A4" s="3" t="s">
        <v>103</v>
      </c>
      <c r="B4" s="18" t="s">
        <v>1695</v>
      </c>
      <c r="C4" s="19" t="s">
        <v>1696</v>
      </c>
      <c r="D4" s="20"/>
      <c r="E4" s="21" t="s">
        <v>1697</v>
      </c>
      <c r="F4" s="15"/>
      <c r="G4" s="15"/>
      <c r="H4" s="15"/>
      <c r="I4" s="15"/>
      <c r="J4" s="17"/>
      <c r="O4">
        <v>0.12</v>
      </c>
      <c r="P4">
        <v>2</v>
      </c>
    </row>
    <row r="5">
      <c r="A5" s="3" t="s">
        <v>1698</v>
      </c>
      <c r="B5" s="18" t="s">
        <v>104</v>
      </c>
      <c r="C5" s="19" t="s">
        <v>69</v>
      </c>
      <c r="D5" s="20"/>
      <c r="E5" s="21" t="s">
        <v>70</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SUMIFS(I10:I18,A10:A18,"P")</f>
        <v>0</v>
      </c>
      <c r="J9" s="34"/>
    </row>
    <row r="10">
      <c r="A10" s="35" t="s">
        <v>119</v>
      </c>
      <c r="B10" s="35">
        <v>1</v>
      </c>
      <c r="C10" s="36" t="s">
        <v>1720</v>
      </c>
      <c r="D10" s="35" t="s">
        <v>121</v>
      </c>
      <c r="E10" s="37" t="s">
        <v>1721</v>
      </c>
      <c r="F10" s="38" t="s">
        <v>1701</v>
      </c>
      <c r="G10" s="39">
        <v>0.80000000000000004</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1699</v>
      </c>
      <c r="D13" s="35" t="s">
        <v>131</v>
      </c>
      <c r="E13" s="37" t="s">
        <v>1700</v>
      </c>
      <c r="F13" s="38" t="s">
        <v>1701</v>
      </c>
      <c r="G13" s="39">
        <v>4.5499999999999998</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35" t="s">
        <v>119</v>
      </c>
      <c r="B16" s="35">
        <v>3</v>
      </c>
      <c r="C16" s="36" t="s">
        <v>1699</v>
      </c>
      <c r="D16" s="35" t="s">
        <v>137</v>
      </c>
      <c r="E16" s="37" t="s">
        <v>1700</v>
      </c>
      <c r="F16" s="38" t="s">
        <v>1701</v>
      </c>
      <c r="G16" s="39">
        <v>3.6749999999999998</v>
      </c>
      <c r="H16" s="40">
        <v>0</v>
      </c>
      <c r="I16" s="40">
        <f>ROUND(G16*H16,P4)</f>
        <v>0</v>
      </c>
      <c r="J16" s="35"/>
      <c r="O16" s="41">
        <f>I16*0.21</f>
        <v>0</v>
      </c>
      <c r="P16">
        <v>3</v>
      </c>
    </row>
    <row r="17">
      <c r="A17" s="35" t="s">
        <v>124</v>
      </c>
      <c r="B17" s="42"/>
      <c r="C17" s="43"/>
      <c r="D17" s="43"/>
      <c r="E17" s="49" t="s">
        <v>121</v>
      </c>
      <c r="F17" s="43"/>
      <c r="G17" s="43"/>
      <c r="H17" s="43"/>
      <c r="I17" s="43"/>
      <c r="J17" s="44"/>
    </row>
    <row r="18">
      <c r="A18" s="35" t="s">
        <v>128</v>
      </c>
      <c r="B18" s="42"/>
      <c r="C18" s="43"/>
      <c r="D18" s="43"/>
      <c r="E18" s="49"/>
      <c r="F18" s="43"/>
      <c r="G18" s="43"/>
      <c r="H18" s="43"/>
      <c r="I18" s="43"/>
      <c r="J18" s="44"/>
    </row>
    <row r="19">
      <c r="A19" s="29" t="s">
        <v>116</v>
      </c>
      <c r="B19" s="30"/>
      <c r="C19" s="31" t="s">
        <v>437</v>
      </c>
      <c r="D19" s="32"/>
      <c r="E19" s="29" t="s">
        <v>438</v>
      </c>
      <c r="F19" s="32"/>
      <c r="G19" s="32"/>
      <c r="H19" s="32"/>
      <c r="I19" s="33">
        <f>SUMIFS(I20:I22,A20:A22,"P")</f>
        <v>0</v>
      </c>
      <c r="J19" s="34"/>
    </row>
    <row r="20">
      <c r="A20" s="35" t="s">
        <v>119</v>
      </c>
      <c r="B20" s="35">
        <v>4</v>
      </c>
      <c r="C20" s="36" t="s">
        <v>1722</v>
      </c>
      <c r="D20" s="35" t="s">
        <v>121</v>
      </c>
      <c r="E20" s="37" t="s">
        <v>1723</v>
      </c>
      <c r="F20" s="38" t="s">
        <v>1701</v>
      </c>
      <c r="G20" s="39">
        <v>0.59999999999999998</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29" t="s">
        <v>116</v>
      </c>
      <c r="B23" s="30"/>
      <c r="C23" s="31" t="s">
        <v>226</v>
      </c>
      <c r="D23" s="32"/>
      <c r="E23" s="29" t="s">
        <v>227</v>
      </c>
      <c r="F23" s="32"/>
      <c r="G23" s="32"/>
      <c r="H23" s="32"/>
      <c r="I23" s="33">
        <f>SUMIFS(I24:I56,A24:A56,"P")</f>
        <v>0</v>
      </c>
      <c r="J23" s="34"/>
    </row>
    <row r="24">
      <c r="A24" s="35" t="s">
        <v>119</v>
      </c>
      <c r="B24" s="35">
        <v>5</v>
      </c>
      <c r="C24" s="36" t="s">
        <v>1702</v>
      </c>
      <c r="D24" s="35" t="s">
        <v>121</v>
      </c>
      <c r="E24" s="37" t="s">
        <v>1703</v>
      </c>
      <c r="F24" s="38" t="s">
        <v>1704</v>
      </c>
      <c r="G24" s="39">
        <v>26</v>
      </c>
      <c r="H24" s="40">
        <v>0</v>
      </c>
      <c r="I24" s="40">
        <f>ROUND(G24*H24,P4)</f>
        <v>0</v>
      </c>
      <c r="J24" s="35"/>
      <c r="O24" s="41">
        <f>I24*0.21</f>
        <v>0</v>
      </c>
      <c r="P24">
        <v>3</v>
      </c>
    </row>
    <row r="25">
      <c r="A25" s="35" t="s">
        <v>124</v>
      </c>
      <c r="B25" s="42"/>
      <c r="C25" s="43"/>
      <c r="D25" s="43"/>
      <c r="E25" s="49" t="s">
        <v>121</v>
      </c>
      <c r="F25" s="43"/>
      <c r="G25" s="43"/>
      <c r="H25" s="43"/>
      <c r="I25" s="43"/>
      <c r="J25" s="44"/>
    </row>
    <row r="26">
      <c r="A26" s="35" t="s">
        <v>128</v>
      </c>
      <c r="B26" s="42"/>
      <c r="C26" s="43"/>
      <c r="D26" s="43"/>
      <c r="E26" s="49"/>
      <c r="F26" s="43"/>
      <c r="G26" s="43"/>
      <c r="H26" s="43"/>
      <c r="I26" s="43"/>
      <c r="J26" s="44"/>
    </row>
    <row r="27">
      <c r="A27" s="35" t="s">
        <v>119</v>
      </c>
      <c r="B27" s="35">
        <v>6</v>
      </c>
      <c r="C27" s="36" t="s">
        <v>1705</v>
      </c>
      <c r="D27" s="35" t="s">
        <v>168</v>
      </c>
      <c r="E27" s="37" t="s">
        <v>1706</v>
      </c>
      <c r="F27" s="38" t="s">
        <v>1704</v>
      </c>
      <c r="G27" s="39">
        <v>22</v>
      </c>
      <c r="H27" s="40">
        <v>0</v>
      </c>
      <c r="I27" s="40">
        <f>ROUND(G27*H27,P4)</f>
        <v>0</v>
      </c>
      <c r="J27" s="35"/>
      <c r="O27" s="41">
        <f>I27*0.21</f>
        <v>0</v>
      </c>
      <c r="P27">
        <v>3</v>
      </c>
    </row>
    <row r="28">
      <c r="A28" s="35" t="s">
        <v>124</v>
      </c>
      <c r="B28" s="42"/>
      <c r="C28" s="43"/>
      <c r="D28" s="43"/>
      <c r="E28" s="49" t="s">
        <v>121</v>
      </c>
      <c r="F28" s="43"/>
      <c r="G28" s="43"/>
      <c r="H28" s="43"/>
      <c r="I28" s="43"/>
      <c r="J28" s="44"/>
    </row>
    <row r="29">
      <c r="A29" s="35" t="s">
        <v>128</v>
      </c>
      <c r="B29" s="42"/>
      <c r="C29" s="43"/>
      <c r="D29" s="43"/>
      <c r="E29" s="49"/>
      <c r="F29" s="43"/>
      <c r="G29" s="43"/>
      <c r="H29" s="43"/>
      <c r="I29" s="43"/>
      <c r="J29" s="44"/>
    </row>
    <row r="30">
      <c r="A30" s="35" t="s">
        <v>119</v>
      </c>
      <c r="B30" s="35">
        <v>7</v>
      </c>
      <c r="C30" s="36" t="s">
        <v>1707</v>
      </c>
      <c r="D30" s="35" t="s">
        <v>121</v>
      </c>
      <c r="E30" s="37" t="s">
        <v>1708</v>
      </c>
      <c r="F30" s="38" t="s">
        <v>1704</v>
      </c>
      <c r="G30" s="39">
        <v>26</v>
      </c>
      <c r="H30" s="40">
        <v>0</v>
      </c>
      <c r="I30" s="40">
        <f>ROUND(G30*H30,P4)</f>
        <v>0</v>
      </c>
      <c r="J30" s="35"/>
      <c r="O30" s="41">
        <f>I30*0.21</f>
        <v>0</v>
      </c>
      <c r="P30">
        <v>3</v>
      </c>
    </row>
    <row r="31">
      <c r="A31" s="35" t="s">
        <v>124</v>
      </c>
      <c r="B31" s="42"/>
      <c r="C31" s="43"/>
      <c r="D31" s="43"/>
      <c r="E31" s="49" t="s">
        <v>121</v>
      </c>
      <c r="F31" s="43"/>
      <c r="G31" s="43"/>
      <c r="H31" s="43"/>
      <c r="I31" s="43"/>
      <c r="J31" s="44"/>
    </row>
    <row r="32">
      <c r="A32" s="35" t="s">
        <v>128</v>
      </c>
      <c r="B32" s="42"/>
      <c r="C32" s="43"/>
      <c r="D32" s="43"/>
      <c r="E32" s="49"/>
      <c r="F32" s="43"/>
      <c r="G32" s="43"/>
      <c r="H32" s="43"/>
      <c r="I32" s="43"/>
      <c r="J32" s="44"/>
    </row>
    <row r="33">
      <c r="A33" s="35" t="s">
        <v>119</v>
      </c>
      <c r="B33" s="35">
        <v>8</v>
      </c>
      <c r="C33" s="36" t="s">
        <v>1709</v>
      </c>
      <c r="D33" s="35" t="s">
        <v>121</v>
      </c>
      <c r="E33" s="37" t="s">
        <v>1710</v>
      </c>
      <c r="F33" s="38" t="s">
        <v>1711</v>
      </c>
      <c r="G33" s="39">
        <v>4</v>
      </c>
      <c r="H33" s="40">
        <v>0</v>
      </c>
      <c r="I33" s="40">
        <f>ROUND(G33*H33,P4)</f>
        <v>0</v>
      </c>
      <c r="J33" s="35"/>
      <c r="O33" s="41">
        <f>I33*0.21</f>
        <v>0</v>
      </c>
      <c r="P33">
        <v>3</v>
      </c>
    </row>
    <row r="34">
      <c r="A34" s="35" t="s">
        <v>124</v>
      </c>
      <c r="B34" s="42"/>
      <c r="C34" s="43"/>
      <c r="D34" s="43"/>
      <c r="E34" s="49" t="s">
        <v>121</v>
      </c>
      <c r="F34" s="43"/>
      <c r="G34" s="43"/>
      <c r="H34" s="43"/>
      <c r="I34" s="43"/>
      <c r="J34" s="44"/>
    </row>
    <row r="35">
      <c r="A35" s="35" t="s">
        <v>128</v>
      </c>
      <c r="B35" s="42"/>
      <c r="C35" s="43"/>
      <c r="D35" s="43"/>
      <c r="E35" s="49"/>
      <c r="F35" s="43"/>
      <c r="G35" s="43"/>
      <c r="H35" s="43"/>
      <c r="I35" s="43"/>
      <c r="J35" s="44"/>
    </row>
    <row r="36" ht="29">
      <c r="A36" s="35" t="s">
        <v>119</v>
      </c>
      <c r="B36" s="35">
        <v>9</v>
      </c>
      <c r="C36" s="36" t="s">
        <v>1712</v>
      </c>
      <c r="D36" s="35" t="s">
        <v>121</v>
      </c>
      <c r="E36" s="37" t="s">
        <v>1713</v>
      </c>
      <c r="F36" s="38" t="s">
        <v>1704</v>
      </c>
      <c r="G36" s="39">
        <v>26</v>
      </c>
      <c r="H36" s="40">
        <v>0</v>
      </c>
      <c r="I36" s="40">
        <f>ROUND(G36*H36,P4)</f>
        <v>0</v>
      </c>
      <c r="J36" s="35"/>
      <c r="O36" s="41">
        <f>I36*0.21</f>
        <v>0</v>
      </c>
      <c r="P36">
        <v>3</v>
      </c>
    </row>
    <row r="37">
      <c r="A37" s="35" t="s">
        <v>124</v>
      </c>
      <c r="B37" s="42"/>
      <c r="C37" s="43"/>
      <c r="D37" s="43"/>
      <c r="E37" s="49" t="s">
        <v>121</v>
      </c>
      <c r="F37" s="43"/>
      <c r="G37" s="43"/>
      <c r="H37" s="43"/>
      <c r="I37" s="43"/>
      <c r="J37" s="44"/>
    </row>
    <row r="38">
      <c r="A38" s="35" t="s">
        <v>128</v>
      </c>
      <c r="B38" s="42"/>
      <c r="C38" s="43"/>
      <c r="D38" s="43"/>
      <c r="E38" s="49"/>
      <c r="F38" s="43"/>
      <c r="G38" s="43"/>
      <c r="H38" s="43"/>
      <c r="I38" s="43"/>
      <c r="J38" s="44"/>
    </row>
    <row r="39" ht="29">
      <c r="A39" s="35" t="s">
        <v>119</v>
      </c>
      <c r="B39" s="35">
        <v>10</v>
      </c>
      <c r="C39" s="36" t="s">
        <v>1726</v>
      </c>
      <c r="D39" s="35" t="s">
        <v>121</v>
      </c>
      <c r="E39" s="37" t="s">
        <v>1727</v>
      </c>
      <c r="F39" s="38" t="s">
        <v>1711</v>
      </c>
      <c r="G39" s="39">
        <v>6</v>
      </c>
      <c r="H39" s="40">
        <v>0</v>
      </c>
      <c r="I39" s="40">
        <f>ROUND(G39*H39,P4)</f>
        <v>0</v>
      </c>
      <c r="J39" s="35"/>
      <c r="O39" s="41">
        <f>I39*0.21</f>
        <v>0</v>
      </c>
      <c r="P39">
        <v>3</v>
      </c>
    </row>
    <row r="40">
      <c r="A40" s="35" t="s">
        <v>124</v>
      </c>
      <c r="B40" s="42"/>
      <c r="C40" s="43"/>
      <c r="D40" s="43"/>
      <c r="E40" s="49" t="s">
        <v>121</v>
      </c>
      <c r="F40" s="43"/>
      <c r="G40" s="43"/>
      <c r="H40" s="43"/>
      <c r="I40" s="43"/>
      <c r="J40" s="44"/>
    </row>
    <row r="41">
      <c r="A41" s="35" t="s">
        <v>128</v>
      </c>
      <c r="B41" s="42"/>
      <c r="C41" s="43"/>
      <c r="D41" s="43"/>
      <c r="E41" s="49"/>
      <c r="F41" s="43"/>
      <c r="G41" s="43"/>
      <c r="H41" s="43"/>
      <c r="I41" s="43"/>
      <c r="J41" s="44"/>
    </row>
    <row r="42">
      <c r="A42" s="35" t="s">
        <v>119</v>
      </c>
      <c r="B42" s="35">
        <v>11</v>
      </c>
      <c r="C42" s="36" t="s">
        <v>1716</v>
      </c>
      <c r="D42" s="35" t="s">
        <v>121</v>
      </c>
      <c r="E42" s="37" t="s">
        <v>1717</v>
      </c>
      <c r="F42" s="38" t="s">
        <v>1704</v>
      </c>
      <c r="G42" s="39">
        <v>26</v>
      </c>
      <c r="H42" s="40">
        <v>0</v>
      </c>
      <c r="I42" s="40">
        <f>ROUND(G42*H42,P4)</f>
        <v>0</v>
      </c>
      <c r="J42" s="35"/>
      <c r="O42" s="41">
        <f>I42*0.21</f>
        <v>0</v>
      </c>
      <c r="P42">
        <v>3</v>
      </c>
    </row>
    <row r="43">
      <c r="A43" s="35" t="s">
        <v>124</v>
      </c>
      <c r="B43" s="42"/>
      <c r="C43" s="43"/>
      <c r="D43" s="43"/>
      <c r="E43" s="49" t="s">
        <v>121</v>
      </c>
      <c r="F43" s="43"/>
      <c r="G43" s="43"/>
      <c r="H43" s="43"/>
      <c r="I43" s="43"/>
      <c r="J43" s="44"/>
    </row>
    <row r="44">
      <c r="A44" s="35" t="s">
        <v>128</v>
      </c>
      <c r="B44" s="42"/>
      <c r="C44" s="43"/>
      <c r="D44" s="43"/>
      <c r="E44" s="49"/>
      <c r="F44" s="43"/>
      <c r="G44" s="43"/>
      <c r="H44" s="43"/>
      <c r="I44" s="43"/>
      <c r="J44" s="44"/>
    </row>
    <row r="45" ht="29">
      <c r="A45" s="35" t="s">
        <v>119</v>
      </c>
      <c r="B45" s="35">
        <v>12</v>
      </c>
      <c r="C45" s="36" t="s">
        <v>1728</v>
      </c>
      <c r="D45" s="35" t="s">
        <v>121</v>
      </c>
      <c r="E45" s="37" t="s">
        <v>1729</v>
      </c>
      <c r="F45" s="38" t="s">
        <v>1711</v>
      </c>
      <c r="G45" s="39">
        <v>2</v>
      </c>
      <c r="H45" s="40">
        <v>0</v>
      </c>
      <c r="I45" s="40">
        <f>ROUND(G45*H45,P4)</f>
        <v>0</v>
      </c>
      <c r="J45" s="35"/>
      <c r="O45" s="41">
        <f>I45*0.21</f>
        <v>0</v>
      </c>
      <c r="P45">
        <v>3</v>
      </c>
    </row>
    <row r="46">
      <c r="A46" s="35" t="s">
        <v>124</v>
      </c>
      <c r="B46" s="42"/>
      <c r="C46" s="43"/>
      <c r="D46" s="43"/>
      <c r="E46" s="49" t="s">
        <v>121</v>
      </c>
      <c r="F46" s="43"/>
      <c r="G46" s="43"/>
      <c r="H46" s="43"/>
      <c r="I46" s="43"/>
      <c r="J46" s="44"/>
    </row>
    <row r="47">
      <c r="A47" s="35" t="s">
        <v>128</v>
      </c>
      <c r="B47" s="42"/>
      <c r="C47" s="43"/>
      <c r="D47" s="43"/>
      <c r="E47" s="49"/>
      <c r="F47" s="43"/>
      <c r="G47" s="43"/>
      <c r="H47" s="43"/>
      <c r="I47" s="43"/>
      <c r="J47" s="44"/>
    </row>
    <row r="48" ht="29">
      <c r="A48" s="35" t="s">
        <v>119</v>
      </c>
      <c r="B48" s="35">
        <v>13</v>
      </c>
      <c r="C48" s="36" t="s">
        <v>1736</v>
      </c>
      <c r="D48" s="35" t="s">
        <v>121</v>
      </c>
      <c r="E48" s="37" t="s">
        <v>1737</v>
      </c>
      <c r="F48" s="38" t="s">
        <v>1711</v>
      </c>
      <c r="G48" s="39">
        <v>2</v>
      </c>
      <c r="H48" s="40">
        <v>0</v>
      </c>
      <c r="I48" s="40">
        <f>ROUND(G48*H48,P4)</f>
        <v>0</v>
      </c>
      <c r="J48" s="35"/>
      <c r="O48" s="41">
        <f>I48*0.21</f>
        <v>0</v>
      </c>
      <c r="P48">
        <v>3</v>
      </c>
    </row>
    <row r="49">
      <c r="A49" s="35" t="s">
        <v>124</v>
      </c>
      <c r="B49" s="42"/>
      <c r="C49" s="43"/>
      <c r="D49" s="43"/>
      <c r="E49" s="49" t="s">
        <v>121</v>
      </c>
      <c r="F49" s="43"/>
      <c r="G49" s="43"/>
      <c r="H49" s="43"/>
      <c r="I49" s="43"/>
      <c r="J49" s="44"/>
    </row>
    <row r="50">
      <c r="A50" s="35" t="s">
        <v>128</v>
      </c>
      <c r="B50" s="42"/>
      <c r="C50" s="43"/>
      <c r="D50" s="43"/>
      <c r="E50" s="49"/>
      <c r="F50" s="43"/>
      <c r="G50" s="43"/>
      <c r="H50" s="43"/>
      <c r="I50" s="43"/>
      <c r="J50" s="44"/>
    </row>
    <row r="51" ht="29">
      <c r="A51" s="35" t="s">
        <v>119</v>
      </c>
      <c r="B51" s="35">
        <v>14</v>
      </c>
      <c r="C51" s="36" t="s">
        <v>1738</v>
      </c>
      <c r="D51" s="35" t="s">
        <v>121</v>
      </c>
      <c r="E51" s="37" t="s">
        <v>1739</v>
      </c>
      <c r="F51" s="38" t="s">
        <v>1711</v>
      </c>
      <c r="G51" s="39">
        <v>2</v>
      </c>
      <c r="H51" s="40">
        <v>0</v>
      </c>
      <c r="I51" s="40">
        <f>ROUND(G51*H51,P4)</f>
        <v>0</v>
      </c>
      <c r="J51" s="35"/>
      <c r="O51" s="41">
        <f>I51*0.21</f>
        <v>0</v>
      </c>
      <c r="P51">
        <v>3</v>
      </c>
    </row>
    <row r="52">
      <c r="A52" s="35" t="s">
        <v>124</v>
      </c>
      <c r="B52" s="42"/>
      <c r="C52" s="43"/>
      <c r="D52" s="43"/>
      <c r="E52" s="49" t="s">
        <v>121</v>
      </c>
      <c r="F52" s="43"/>
      <c r="G52" s="43"/>
      <c r="H52" s="43"/>
      <c r="I52" s="43"/>
      <c r="J52" s="44"/>
    </row>
    <row r="53">
      <c r="A53" s="35" t="s">
        <v>128</v>
      </c>
      <c r="B53" s="42"/>
      <c r="C53" s="43"/>
      <c r="D53" s="43"/>
      <c r="E53" s="49"/>
      <c r="F53" s="43"/>
      <c r="G53" s="43"/>
      <c r="H53" s="43"/>
      <c r="I53" s="43"/>
      <c r="J53" s="44"/>
    </row>
    <row r="54">
      <c r="A54" s="35" t="s">
        <v>119</v>
      </c>
      <c r="B54" s="35">
        <v>15</v>
      </c>
      <c r="C54" s="36" t="s">
        <v>1732</v>
      </c>
      <c r="D54" s="35" t="s">
        <v>121</v>
      </c>
      <c r="E54" s="37" t="s">
        <v>1733</v>
      </c>
      <c r="F54" s="38" t="s">
        <v>1711</v>
      </c>
      <c r="G54" s="39">
        <v>2</v>
      </c>
      <c r="H54" s="40">
        <v>0</v>
      </c>
      <c r="I54" s="40">
        <f>ROUND(G54*H54,P4)</f>
        <v>0</v>
      </c>
      <c r="J54" s="35"/>
      <c r="O54" s="41">
        <f>I54*0.21</f>
        <v>0</v>
      </c>
      <c r="P54">
        <v>3</v>
      </c>
    </row>
    <row r="55">
      <c r="A55" s="35" t="s">
        <v>124</v>
      </c>
      <c r="B55" s="42"/>
      <c r="C55" s="43"/>
      <c r="D55" s="43"/>
      <c r="E55" s="49" t="s">
        <v>121</v>
      </c>
      <c r="F55" s="43"/>
      <c r="G55" s="43"/>
      <c r="H55" s="43"/>
      <c r="I55" s="43"/>
      <c r="J55" s="44"/>
    </row>
    <row r="56">
      <c r="A56" s="35" t="s">
        <v>128</v>
      </c>
      <c r="B56" s="42"/>
      <c r="C56" s="43"/>
      <c r="D56" s="43"/>
      <c r="E56" s="49"/>
      <c r="F56" s="43"/>
      <c r="G56" s="43"/>
      <c r="H56" s="43"/>
      <c r="I56" s="43"/>
      <c r="J56" s="44"/>
    </row>
    <row r="57">
      <c r="A57" s="29" t="s">
        <v>116</v>
      </c>
      <c r="B57" s="30"/>
      <c r="C57" s="31" t="s">
        <v>550</v>
      </c>
      <c r="D57" s="32"/>
      <c r="E57" s="29" t="s">
        <v>551</v>
      </c>
      <c r="F57" s="32"/>
      <c r="G57" s="32"/>
      <c r="H57" s="32"/>
      <c r="I57" s="33">
        <f>SUMIFS(I58:I60,A58:A60,"P")</f>
        <v>0</v>
      </c>
      <c r="J57" s="34"/>
    </row>
    <row r="58">
      <c r="A58" s="35" t="s">
        <v>119</v>
      </c>
      <c r="B58" s="35">
        <v>16</v>
      </c>
      <c r="C58" s="36" t="s">
        <v>1734</v>
      </c>
      <c r="D58" s="35" t="s">
        <v>168</v>
      </c>
      <c r="E58" s="37" t="s">
        <v>1735</v>
      </c>
      <c r="F58" s="38" t="s">
        <v>1704</v>
      </c>
      <c r="G58" s="39">
        <v>0.59999999999999998</v>
      </c>
      <c r="H58" s="40">
        <v>0</v>
      </c>
      <c r="I58" s="40">
        <f>ROUND(G58*H58,P4)</f>
        <v>0</v>
      </c>
      <c r="J58" s="35"/>
      <c r="O58" s="41">
        <f>I58*0.21</f>
        <v>0</v>
      </c>
      <c r="P58">
        <v>3</v>
      </c>
    </row>
    <row r="59">
      <c r="A59" s="35" t="s">
        <v>124</v>
      </c>
      <c r="B59" s="42"/>
      <c r="C59" s="43"/>
      <c r="D59" s="43"/>
      <c r="E59" s="49" t="s">
        <v>121</v>
      </c>
      <c r="F59" s="43"/>
      <c r="G59" s="43"/>
      <c r="H59" s="43"/>
      <c r="I59" s="43"/>
      <c r="J59" s="44"/>
    </row>
    <row r="60">
      <c r="A60" s="35" t="s">
        <v>128</v>
      </c>
      <c r="B60" s="46"/>
      <c r="C60" s="47"/>
      <c r="D60" s="47"/>
      <c r="E60" s="50"/>
      <c r="F60" s="47"/>
      <c r="G60" s="47"/>
      <c r="H60" s="47"/>
      <c r="I60" s="47"/>
      <c r="J60"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71</v>
      </c>
      <c r="I3" s="23">
        <f>SUMIFS(I9:I37,A9:A37,"SD")</f>
        <v>0</v>
      </c>
      <c r="J3" s="17"/>
      <c r="O3">
        <v>0</v>
      </c>
      <c r="P3">
        <v>2</v>
      </c>
    </row>
    <row r="4">
      <c r="A4" s="3" t="s">
        <v>103</v>
      </c>
      <c r="B4" s="18" t="s">
        <v>1695</v>
      </c>
      <c r="C4" s="19" t="s">
        <v>1696</v>
      </c>
      <c r="D4" s="20"/>
      <c r="E4" s="21" t="s">
        <v>1697</v>
      </c>
      <c r="F4" s="15"/>
      <c r="G4" s="15"/>
      <c r="H4" s="15"/>
      <c r="I4" s="15"/>
      <c r="J4" s="17"/>
      <c r="O4">
        <v>0.12</v>
      </c>
      <c r="P4">
        <v>2</v>
      </c>
    </row>
    <row r="5">
      <c r="A5" s="3" t="s">
        <v>1698</v>
      </c>
      <c r="B5" s="18" t="s">
        <v>104</v>
      </c>
      <c r="C5" s="19" t="s">
        <v>71</v>
      </c>
      <c r="D5" s="20"/>
      <c r="E5" s="21" t="s">
        <v>72</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1699</v>
      </c>
      <c r="D10" s="35" t="s">
        <v>131</v>
      </c>
      <c r="E10" s="37" t="s">
        <v>1700</v>
      </c>
      <c r="F10" s="38" t="s">
        <v>1701</v>
      </c>
      <c r="G10" s="39">
        <v>4.5499999999999998</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1699</v>
      </c>
      <c r="D13" s="35" t="s">
        <v>137</v>
      </c>
      <c r="E13" s="37" t="s">
        <v>1700</v>
      </c>
      <c r="F13" s="38" t="s">
        <v>1701</v>
      </c>
      <c r="G13" s="39">
        <v>1.96</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SUMIFS(I17:I37,A17:A37,"P")</f>
        <v>0</v>
      </c>
      <c r="J16" s="34"/>
    </row>
    <row r="17">
      <c r="A17" s="35" t="s">
        <v>119</v>
      </c>
      <c r="B17" s="35">
        <v>3</v>
      </c>
      <c r="C17" s="36" t="s">
        <v>1702</v>
      </c>
      <c r="D17" s="35" t="s">
        <v>121</v>
      </c>
      <c r="E17" s="37" t="s">
        <v>1703</v>
      </c>
      <c r="F17" s="38" t="s">
        <v>1704</v>
      </c>
      <c r="G17" s="39">
        <v>15</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1705</v>
      </c>
      <c r="D20" s="35" t="s">
        <v>168</v>
      </c>
      <c r="E20" s="37" t="s">
        <v>1706</v>
      </c>
      <c r="F20" s="38" t="s">
        <v>1704</v>
      </c>
      <c r="G20" s="39">
        <v>15</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1707</v>
      </c>
      <c r="D23" s="35" t="s">
        <v>121</v>
      </c>
      <c r="E23" s="37" t="s">
        <v>1708</v>
      </c>
      <c r="F23" s="38" t="s">
        <v>1704</v>
      </c>
      <c r="G23" s="39">
        <v>15</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1709</v>
      </c>
      <c r="D26" s="35" t="s">
        <v>121</v>
      </c>
      <c r="E26" s="37" t="s">
        <v>1710</v>
      </c>
      <c r="F26" s="38" t="s">
        <v>1711</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1712</v>
      </c>
      <c r="D29" s="35" t="s">
        <v>121</v>
      </c>
      <c r="E29" s="37" t="s">
        <v>1713</v>
      </c>
      <c r="F29" s="38" t="s">
        <v>1704</v>
      </c>
      <c r="G29" s="39">
        <v>17</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1726</v>
      </c>
      <c r="D32" s="35" t="s">
        <v>121</v>
      </c>
      <c r="E32" s="37" t="s">
        <v>1727</v>
      </c>
      <c r="F32" s="38" t="s">
        <v>1711</v>
      </c>
      <c r="G32" s="39">
        <v>2</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c r="A35" s="35" t="s">
        <v>119</v>
      </c>
      <c r="B35" s="35">
        <v>9</v>
      </c>
      <c r="C35" s="36" t="s">
        <v>1716</v>
      </c>
      <c r="D35" s="35" t="s">
        <v>121</v>
      </c>
      <c r="E35" s="37" t="s">
        <v>1717</v>
      </c>
      <c r="F35" s="38" t="s">
        <v>1704</v>
      </c>
      <c r="G35" s="39">
        <v>15</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6"/>
      <c r="C37" s="47"/>
      <c r="D37" s="47"/>
      <c r="E37" s="50"/>
      <c r="F37" s="47"/>
      <c r="G37" s="47"/>
      <c r="H37" s="47"/>
      <c r="I37" s="47"/>
      <c r="J3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73</v>
      </c>
      <c r="I3" s="23">
        <f>SUMIFS(I9:I57,A9:A57,"SD")</f>
        <v>0</v>
      </c>
      <c r="J3" s="17"/>
      <c r="O3">
        <v>0</v>
      </c>
      <c r="P3">
        <v>2</v>
      </c>
    </row>
    <row r="4">
      <c r="A4" s="3" t="s">
        <v>103</v>
      </c>
      <c r="B4" s="18" t="s">
        <v>1695</v>
      </c>
      <c r="C4" s="19" t="s">
        <v>1696</v>
      </c>
      <c r="D4" s="20"/>
      <c r="E4" s="21" t="s">
        <v>1697</v>
      </c>
      <c r="F4" s="15"/>
      <c r="G4" s="15"/>
      <c r="H4" s="15"/>
      <c r="I4" s="15"/>
      <c r="J4" s="17"/>
      <c r="O4">
        <v>0.12</v>
      </c>
      <c r="P4">
        <v>2</v>
      </c>
    </row>
    <row r="5">
      <c r="A5" s="3" t="s">
        <v>1698</v>
      </c>
      <c r="B5" s="18" t="s">
        <v>104</v>
      </c>
      <c r="C5" s="19" t="s">
        <v>73</v>
      </c>
      <c r="D5" s="20"/>
      <c r="E5" s="21" t="s">
        <v>74</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SUMIFS(I10:I18,A10:A18,"P")</f>
        <v>0</v>
      </c>
      <c r="J9" s="34"/>
    </row>
    <row r="10">
      <c r="A10" s="35" t="s">
        <v>119</v>
      </c>
      <c r="B10" s="35">
        <v>1</v>
      </c>
      <c r="C10" s="36" t="s">
        <v>1720</v>
      </c>
      <c r="D10" s="35" t="s">
        <v>121</v>
      </c>
      <c r="E10" s="37" t="s">
        <v>1721</v>
      </c>
      <c r="F10" s="38" t="s">
        <v>1701</v>
      </c>
      <c r="G10" s="39">
        <v>0.80000000000000004</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1699</v>
      </c>
      <c r="D13" s="35" t="s">
        <v>131</v>
      </c>
      <c r="E13" s="37" t="s">
        <v>1700</v>
      </c>
      <c r="F13" s="38" t="s">
        <v>1701</v>
      </c>
      <c r="G13" s="39">
        <v>4.5499999999999998</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35" t="s">
        <v>119</v>
      </c>
      <c r="B16" s="35">
        <v>3</v>
      </c>
      <c r="C16" s="36" t="s">
        <v>1699</v>
      </c>
      <c r="D16" s="35" t="s">
        <v>137</v>
      </c>
      <c r="E16" s="37" t="s">
        <v>1700</v>
      </c>
      <c r="F16" s="38" t="s">
        <v>1701</v>
      </c>
      <c r="G16" s="39">
        <v>2.2050000000000001</v>
      </c>
      <c r="H16" s="40">
        <v>0</v>
      </c>
      <c r="I16" s="40">
        <f>ROUND(G16*H16,P4)</f>
        <v>0</v>
      </c>
      <c r="J16" s="35"/>
      <c r="O16" s="41">
        <f>I16*0.21</f>
        <v>0</v>
      </c>
      <c r="P16">
        <v>3</v>
      </c>
    </row>
    <row r="17">
      <c r="A17" s="35" t="s">
        <v>124</v>
      </c>
      <c r="B17" s="42"/>
      <c r="C17" s="43"/>
      <c r="D17" s="43"/>
      <c r="E17" s="49" t="s">
        <v>121</v>
      </c>
      <c r="F17" s="43"/>
      <c r="G17" s="43"/>
      <c r="H17" s="43"/>
      <c r="I17" s="43"/>
      <c r="J17" s="44"/>
    </row>
    <row r="18">
      <c r="A18" s="35" t="s">
        <v>128</v>
      </c>
      <c r="B18" s="42"/>
      <c r="C18" s="43"/>
      <c r="D18" s="43"/>
      <c r="E18" s="49"/>
      <c r="F18" s="43"/>
      <c r="G18" s="43"/>
      <c r="H18" s="43"/>
      <c r="I18" s="43"/>
      <c r="J18" s="44"/>
    </row>
    <row r="19">
      <c r="A19" s="29" t="s">
        <v>116</v>
      </c>
      <c r="B19" s="30"/>
      <c r="C19" s="31" t="s">
        <v>437</v>
      </c>
      <c r="D19" s="32"/>
      <c r="E19" s="29" t="s">
        <v>438</v>
      </c>
      <c r="F19" s="32"/>
      <c r="G19" s="32"/>
      <c r="H19" s="32"/>
      <c r="I19" s="33">
        <f>SUMIFS(I20:I22,A20:A22,"P")</f>
        <v>0</v>
      </c>
      <c r="J19" s="34"/>
    </row>
    <row r="20">
      <c r="A20" s="35" t="s">
        <v>119</v>
      </c>
      <c r="B20" s="35">
        <v>4</v>
      </c>
      <c r="C20" s="36" t="s">
        <v>1722</v>
      </c>
      <c r="D20" s="35" t="s">
        <v>121</v>
      </c>
      <c r="E20" s="37" t="s">
        <v>1723</v>
      </c>
      <c r="F20" s="38" t="s">
        <v>1701</v>
      </c>
      <c r="G20" s="39">
        <v>0.59999999999999998</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29" t="s">
        <v>116</v>
      </c>
      <c r="B23" s="30"/>
      <c r="C23" s="31" t="s">
        <v>226</v>
      </c>
      <c r="D23" s="32"/>
      <c r="E23" s="29" t="s">
        <v>227</v>
      </c>
      <c r="F23" s="32"/>
      <c r="G23" s="32"/>
      <c r="H23" s="32"/>
      <c r="I23" s="33">
        <f>SUMIFS(I24:I53,A24:A53,"P")</f>
        <v>0</v>
      </c>
      <c r="J23" s="34"/>
    </row>
    <row r="24">
      <c r="A24" s="35" t="s">
        <v>119</v>
      </c>
      <c r="B24" s="35">
        <v>5</v>
      </c>
      <c r="C24" s="36" t="s">
        <v>1702</v>
      </c>
      <c r="D24" s="35" t="s">
        <v>121</v>
      </c>
      <c r="E24" s="37" t="s">
        <v>1703</v>
      </c>
      <c r="F24" s="38" t="s">
        <v>1704</v>
      </c>
      <c r="G24" s="39">
        <v>20</v>
      </c>
      <c r="H24" s="40">
        <v>0</v>
      </c>
      <c r="I24" s="40">
        <f>ROUND(G24*H24,P4)</f>
        <v>0</v>
      </c>
      <c r="J24" s="35"/>
      <c r="O24" s="41">
        <f>I24*0.21</f>
        <v>0</v>
      </c>
      <c r="P24">
        <v>3</v>
      </c>
    </row>
    <row r="25">
      <c r="A25" s="35" t="s">
        <v>124</v>
      </c>
      <c r="B25" s="42"/>
      <c r="C25" s="43"/>
      <c r="D25" s="43"/>
      <c r="E25" s="49" t="s">
        <v>121</v>
      </c>
      <c r="F25" s="43"/>
      <c r="G25" s="43"/>
      <c r="H25" s="43"/>
      <c r="I25" s="43"/>
      <c r="J25" s="44"/>
    </row>
    <row r="26">
      <c r="A26" s="35" t="s">
        <v>128</v>
      </c>
      <c r="B26" s="42"/>
      <c r="C26" s="43"/>
      <c r="D26" s="43"/>
      <c r="E26" s="49"/>
      <c r="F26" s="43"/>
      <c r="G26" s="43"/>
      <c r="H26" s="43"/>
      <c r="I26" s="43"/>
      <c r="J26" s="44"/>
    </row>
    <row r="27">
      <c r="A27" s="35" t="s">
        <v>119</v>
      </c>
      <c r="B27" s="35">
        <v>6</v>
      </c>
      <c r="C27" s="36" t="s">
        <v>1705</v>
      </c>
      <c r="D27" s="35" t="s">
        <v>168</v>
      </c>
      <c r="E27" s="37" t="s">
        <v>1706</v>
      </c>
      <c r="F27" s="38" t="s">
        <v>1704</v>
      </c>
      <c r="G27" s="39">
        <v>16</v>
      </c>
      <c r="H27" s="40">
        <v>0</v>
      </c>
      <c r="I27" s="40">
        <f>ROUND(G27*H27,P4)</f>
        <v>0</v>
      </c>
      <c r="J27" s="35"/>
      <c r="O27" s="41">
        <f>I27*0.21</f>
        <v>0</v>
      </c>
      <c r="P27">
        <v>3</v>
      </c>
    </row>
    <row r="28">
      <c r="A28" s="35" t="s">
        <v>124</v>
      </c>
      <c r="B28" s="42"/>
      <c r="C28" s="43"/>
      <c r="D28" s="43"/>
      <c r="E28" s="49" t="s">
        <v>121</v>
      </c>
      <c r="F28" s="43"/>
      <c r="G28" s="43"/>
      <c r="H28" s="43"/>
      <c r="I28" s="43"/>
      <c r="J28" s="44"/>
    </row>
    <row r="29">
      <c r="A29" s="35" t="s">
        <v>128</v>
      </c>
      <c r="B29" s="42"/>
      <c r="C29" s="43"/>
      <c r="D29" s="43"/>
      <c r="E29" s="49"/>
      <c r="F29" s="43"/>
      <c r="G29" s="43"/>
      <c r="H29" s="43"/>
      <c r="I29" s="43"/>
      <c r="J29" s="44"/>
    </row>
    <row r="30">
      <c r="A30" s="35" t="s">
        <v>119</v>
      </c>
      <c r="B30" s="35">
        <v>7</v>
      </c>
      <c r="C30" s="36" t="s">
        <v>1707</v>
      </c>
      <c r="D30" s="35" t="s">
        <v>121</v>
      </c>
      <c r="E30" s="37" t="s">
        <v>1708</v>
      </c>
      <c r="F30" s="38" t="s">
        <v>1704</v>
      </c>
      <c r="G30" s="39">
        <v>20</v>
      </c>
      <c r="H30" s="40">
        <v>0</v>
      </c>
      <c r="I30" s="40">
        <f>ROUND(G30*H30,P4)</f>
        <v>0</v>
      </c>
      <c r="J30" s="35"/>
      <c r="O30" s="41">
        <f>I30*0.21</f>
        <v>0</v>
      </c>
      <c r="P30">
        <v>3</v>
      </c>
    </row>
    <row r="31">
      <c r="A31" s="35" t="s">
        <v>124</v>
      </c>
      <c r="B31" s="42"/>
      <c r="C31" s="43"/>
      <c r="D31" s="43"/>
      <c r="E31" s="49" t="s">
        <v>121</v>
      </c>
      <c r="F31" s="43"/>
      <c r="G31" s="43"/>
      <c r="H31" s="43"/>
      <c r="I31" s="43"/>
      <c r="J31" s="44"/>
    </row>
    <row r="32">
      <c r="A32" s="35" t="s">
        <v>128</v>
      </c>
      <c r="B32" s="42"/>
      <c r="C32" s="43"/>
      <c r="D32" s="43"/>
      <c r="E32" s="49"/>
      <c r="F32" s="43"/>
      <c r="G32" s="43"/>
      <c r="H32" s="43"/>
      <c r="I32" s="43"/>
      <c r="J32" s="44"/>
    </row>
    <row r="33">
      <c r="A33" s="35" t="s">
        <v>119</v>
      </c>
      <c r="B33" s="35">
        <v>8</v>
      </c>
      <c r="C33" s="36" t="s">
        <v>1709</v>
      </c>
      <c r="D33" s="35" t="s">
        <v>121</v>
      </c>
      <c r="E33" s="37" t="s">
        <v>1710</v>
      </c>
      <c r="F33" s="38" t="s">
        <v>1711</v>
      </c>
      <c r="G33" s="39">
        <v>4</v>
      </c>
      <c r="H33" s="40">
        <v>0</v>
      </c>
      <c r="I33" s="40">
        <f>ROUND(G33*H33,P4)</f>
        <v>0</v>
      </c>
      <c r="J33" s="35"/>
      <c r="O33" s="41">
        <f>I33*0.21</f>
        <v>0</v>
      </c>
      <c r="P33">
        <v>3</v>
      </c>
    </row>
    <row r="34">
      <c r="A34" s="35" t="s">
        <v>124</v>
      </c>
      <c r="B34" s="42"/>
      <c r="C34" s="43"/>
      <c r="D34" s="43"/>
      <c r="E34" s="49" t="s">
        <v>121</v>
      </c>
      <c r="F34" s="43"/>
      <c r="G34" s="43"/>
      <c r="H34" s="43"/>
      <c r="I34" s="43"/>
      <c r="J34" s="44"/>
    </row>
    <row r="35">
      <c r="A35" s="35" t="s">
        <v>128</v>
      </c>
      <c r="B35" s="42"/>
      <c r="C35" s="43"/>
      <c r="D35" s="43"/>
      <c r="E35" s="49"/>
      <c r="F35" s="43"/>
      <c r="G35" s="43"/>
      <c r="H35" s="43"/>
      <c r="I35" s="43"/>
      <c r="J35" s="44"/>
    </row>
    <row r="36" ht="29">
      <c r="A36" s="35" t="s">
        <v>119</v>
      </c>
      <c r="B36" s="35">
        <v>9</v>
      </c>
      <c r="C36" s="36" t="s">
        <v>1712</v>
      </c>
      <c r="D36" s="35" t="s">
        <v>121</v>
      </c>
      <c r="E36" s="37" t="s">
        <v>1713</v>
      </c>
      <c r="F36" s="38" t="s">
        <v>1704</v>
      </c>
      <c r="G36" s="39">
        <v>20</v>
      </c>
      <c r="H36" s="40">
        <v>0</v>
      </c>
      <c r="I36" s="40">
        <f>ROUND(G36*H36,P4)</f>
        <v>0</v>
      </c>
      <c r="J36" s="35"/>
      <c r="O36" s="41">
        <f>I36*0.21</f>
        <v>0</v>
      </c>
      <c r="P36">
        <v>3</v>
      </c>
    </row>
    <row r="37">
      <c r="A37" s="35" t="s">
        <v>124</v>
      </c>
      <c r="B37" s="42"/>
      <c r="C37" s="43"/>
      <c r="D37" s="43"/>
      <c r="E37" s="49" t="s">
        <v>121</v>
      </c>
      <c r="F37" s="43"/>
      <c r="G37" s="43"/>
      <c r="H37" s="43"/>
      <c r="I37" s="43"/>
      <c r="J37" s="44"/>
    </row>
    <row r="38">
      <c r="A38" s="35" t="s">
        <v>128</v>
      </c>
      <c r="B38" s="42"/>
      <c r="C38" s="43"/>
      <c r="D38" s="43"/>
      <c r="E38" s="49"/>
      <c r="F38" s="43"/>
      <c r="G38" s="43"/>
      <c r="H38" s="43"/>
      <c r="I38" s="43"/>
      <c r="J38" s="44"/>
    </row>
    <row r="39" ht="29">
      <c r="A39" s="35" t="s">
        <v>119</v>
      </c>
      <c r="B39" s="35">
        <v>10</v>
      </c>
      <c r="C39" s="36" t="s">
        <v>1726</v>
      </c>
      <c r="D39" s="35" t="s">
        <v>121</v>
      </c>
      <c r="E39" s="37" t="s">
        <v>1727</v>
      </c>
      <c r="F39" s="38" t="s">
        <v>1711</v>
      </c>
      <c r="G39" s="39">
        <v>4</v>
      </c>
      <c r="H39" s="40">
        <v>0</v>
      </c>
      <c r="I39" s="40">
        <f>ROUND(G39*H39,P4)</f>
        <v>0</v>
      </c>
      <c r="J39" s="35"/>
      <c r="O39" s="41">
        <f>I39*0.21</f>
        <v>0</v>
      </c>
      <c r="P39">
        <v>3</v>
      </c>
    </row>
    <row r="40">
      <c r="A40" s="35" t="s">
        <v>124</v>
      </c>
      <c r="B40" s="42"/>
      <c r="C40" s="43"/>
      <c r="D40" s="43"/>
      <c r="E40" s="49" t="s">
        <v>121</v>
      </c>
      <c r="F40" s="43"/>
      <c r="G40" s="43"/>
      <c r="H40" s="43"/>
      <c r="I40" s="43"/>
      <c r="J40" s="44"/>
    </row>
    <row r="41">
      <c r="A41" s="35" t="s">
        <v>128</v>
      </c>
      <c r="B41" s="42"/>
      <c r="C41" s="43"/>
      <c r="D41" s="43"/>
      <c r="E41" s="49"/>
      <c r="F41" s="43"/>
      <c r="G41" s="43"/>
      <c r="H41" s="43"/>
      <c r="I41" s="43"/>
      <c r="J41" s="44"/>
    </row>
    <row r="42" ht="29">
      <c r="A42" s="35" t="s">
        <v>119</v>
      </c>
      <c r="B42" s="35">
        <v>11</v>
      </c>
      <c r="C42" s="36" t="s">
        <v>1714</v>
      </c>
      <c r="D42" s="35" t="s">
        <v>121</v>
      </c>
      <c r="E42" s="37" t="s">
        <v>1715</v>
      </c>
      <c r="F42" s="38" t="s">
        <v>1711</v>
      </c>
      <c r="G42" s="39">
        <v>4</v>
      </c>
      <c r="H42" s="40">
        <v>0</v>
      </c>
      <c r="I42" s="40">
        <f>ROUND(G42*H42,P4)</f>
        <v>0</v>
      </c>
      <c r="J42" s="35"/>
      <c r="O42" s="41">
        <f>I42*0.21</f>
        <v>0</v>
      </c>
      <c r="P42">
        <v>3</v>
      </c>
    </row>
    <row r="43">
      <c r="A43" s="35" t="s">
        <v>124</v>
      </c>
      <c r="B43" s="42"/>
      <c r="C43" s="43"/>
      <c r="D43" s="43"/>
      <c r="E43" s="49" t="s">
        <v>121</v>
      </c>
      <c r="F43" s="43"/>
      <c r="G43" s="43"/>
      <c r="H43" s="43"/>
      <c r="I43" s="43"/>
      <c r="J43" s="44"/>
    </row>
    <row r="44">
      <c r="A44" s="35" t="s">
        <v>128</v>
      </c>
      <c r="B44" s="42"/>
      <c r="C44" s="43"/>
      <c r="D44" s="43"/>
      <c r="E44" s="49"/>
      <c r="F44" s="43"/>
      <c r="G44" s="43"/>
      <c r="H44" s="43"/>
      <c r="I44" s="43"/>
      <c r="J44" s="44"/>
    </row>
    <row r="45">
      <c r="A45" s="35" t="s">
        <v>119</v>
      </c>
      <c r="B45" s="35">
        <v>12</v>
      </c>
      <c r="C45" s="36" t="s">
        <v>1716</v>
      </c>
      <c r="D45" s="35" t="s">
        <v>121</v>
      </c>
      <c r="E45" s="37" t="s">
        <v>1717</v>
      </c>
      <c r="F45" s="38" t="s">
        <v>1704</v>
      </c>
      <c r="G45" s="39">
        <v>20</v>
      </c>
      <c r="H45" s="40">
        <v>0</v>
      </c>
      <c r="I45" s="40">
        <f>ROUND(G45*H45,P4)</f>
        <v>0</v>
      </c>
      <c r="J45" s="35"/>
      <c r="O45" s="41">
        <f>I45*0.21</f>
        <v>0</v>
      </c>
      <c r="P45">
        <v>3</v>
      </c>
    </row>
    <row r="46">
      <c r="A46" s="35" t="s">
        <v>124</v>
      </c>
      <c r="B46" s="42"/>
      <c r="C46" s="43"/>
      <c r="D46" s="43"/>
      <c r="E46" s="49" t="s">
        <v>121</v>
      </c>
      <c r="F46" s="43"/>
      <c r="G46" s="43"/>
      <c r="H46" s="43"/>
      <c r="I46" s="43"/>
      <c r="J46" s="44"/>
    </row>
    <row r="47">
      <c r="A47" s="35" t="s">
        <v>128</v>
      </c>
      <c r="B47" s="42"/>
      <c r="C47" s="43"/>
      <c r="D47" s="43"/>
      <c r="E47" s="49"/>
      <c r="F47" s="43"/>
      <c r="G47" s="43"/>
      <c r="H47" s="43"/>
      <c r="I47" s="43"/>
      <c r="J47" s="44"/>
    </row>
    <row r="48" ht="29">
      <c r="A48" s="35" t="s">
        <v>119</v>
      </c>
      <c r="B48" s="35">
        <v>13</v>
      </c>
      <c r="C48" s="36" t="s">
        <v>1728</v>
      </c>
      <c r="D48" s="35" t="s">
        <v>121</v>
      </c>
      <c r="E48" s="37" t="s">
        <v>1729</v>
      </c>
      <c r="F48" s="38" t="s">
        <v>1711</v>
      </c>
      <c r="G48" s="39">
        <v>2</v>
      </c>
      <c r="H48" s="40">
        <v>0</v>
      </c>
      <c r="I48" s="40">
        <f>ROUND(G48*H48,P4)</f>
        <v>0</v>
      </c>
      <c r="J48" s="35"/>
      <c r="O48" s="41">
        <f>I48*0.21</f>
        <v>0</v>
      </c>
      <c r="P48">
        <v>3</v>
      </c>
    </row>
    <row r="49">
      <c r="A49" s="35" t="s">
        <v>124</v>
      </c>
      <c r="B49" s="42"/>
      <c r="C49" s="43"/>
      <c r="D49" s="43"/>
      <c r="E49" s="49" t="s">
        <v>121</v>
      </c>
      <c r="F49" s="43"/>
      <c r="G49" s="43"/>
      <c r="H49" s="43"/>
      <c r="I49" s="43"/>
      <c r="J49" s="44"/>
    </row>
    <row r="50">
      <c r="A50" s="35" t="s">
        <v>128</v>
      </c>
      <c r="B50" s="42"/>
      <c r="C50" s="43"/>
      <c r="D50" s="43"/>
      <c r="E50" s="49"/>
      <c r="F50" s="43"/>
      <c r="G50" s="43"/>
      <c r="H50" s="43"/>
      <c r="I50" s="43"/>
      <c r="J50" s="44"/>
    </row>
    <row r="51">
      <c r="A51" s="35" t="s">
        <v>119</v>
      </c>
      <c r="B51" s="35">
        <v>14</v>
      </c>
      <c r="C51" s="36" t="s">
        <v>1732</v>
      </c>
      <c r="D51" s="35" t="s">
        <v>121</v>
      </c>
      <c r="E51" s="37" t="s">
        <v>1733</v>
      </c>
      <c r="F51" s="38" t="s">
        <v>1711</v>
      </c>
      <c r="G51" s="39">
        <v>2</v>
      </c>
      <c r="H51" s="40">
        <v>0</v>
      </c>
      <c r="I51" s="40">
        <f>ROUND(G51*H51,P4)</f>
        <v>0</v>
      </c>
      <c r="J51" s="35"/>
      <c r="O51" s="41">
        <f>I51*0.21</f>
        <v>0</v>
      </c>
      <c r="P51">
        <v>3</v>
      </c>
    </row>
    <row r="52">
      <c r="A52" s="35" t="s">
        <v>124</v>
      </c>
      <c r="B52" s="42"/>
      <c r="C52" s="43"/>
      <c r="D52" s="43"/>
      <c r="E52" s="49" t="s">
        <v>121</v>
      </c>
      <c r="F52" s="43"/>
      <c r="G52" s="43"/>
      <c r="H52" s="43"/>
      <c r="I52" s="43"/>
      <c r="J52" s="44"/>
    </row>
    <row r="53">
      <c r="A53" s="35" t="s">
        <v>128</v>
      </c>
      <c r="B53" s="42"/>
      <c r="C53" s="43"/>
      <c r="D53" s="43"/>
      <c r="E53" s="49"/>
      <c r="F53" s="43"/>
      <c r="G53" s="43"/>
      <c r="H53" s="43"/>
      <c r="I53" s="43"/>
      <c r="J53" s="44"/>
    </row>
    <row r="54">
      <c r="A54" s="29" t="s">
        <v>116</v>
      </c>
      <c r="B54" s="30"/>
      <c r="C54" s="31" t="s">
        <v>550</v>
      </c>
      <c r="D54" s="32"/>
      <c r="E54" s="29" t="s">
        <v>551</v>
      </c>
      <c r="F54" s="32"/>
      <c r="G54" s="32"/>
      <c r="H54" s="32"/>
      <c r="I54" s="33">
        <f>SUMIFS(I55:I57,A55:A57,"P")</f>
        <v>0</v>
      </c>
      <c r="J54" s="34"/>
    </row>
    <row r="55">
      <c r="A55" s="35" t="s">
        <v>119</v>
      </c>
      <c r="B55" s="35">
        <v>15</v>
      </c>
      <c r="C55" s="36" t="s">
        <v>1734</v>
      </c>
      <c r="D55" s="35" t="s">
        <v>168</v>
      </c>
      <c r="E55" s="37" t="s">
        <v>1735</v>
      </c>
      <c r="F55" s="38" t="s">
        <v>1704</v>
      </c>
      <c r="G55" s="39">
        <v>0.59999999999999998</v>
      </c>
      <c r="H55" s="40">
        <v>0</v>
      </c>
      <c r="I55" s="40">
        <f>ROUND(G55*H55,P4)</f>
        <v>0</v>
      </c>
      <c r="J55" s="35"/>
      <c r="O55" s="41">
        <f>I55*0.21</f>
        <v>0</v>
      </c>
      <c r="P55">
        <v>3</v>
      </c>
    </row>
    <row r="56">
      <c r="A56" s="35" t="s">
        <v>124</v>
      </c>
      <c r="B56" s="42"/>
      <c r="C56" s="43"/>
      <c r="D56" s="43"/>
      <c r="E56" s="49" t="s">
        <v>121</v>
      </c>
      <c r="F56" s="43"/>
      <c r="G56" s="43"/>
      <c r="H56" s="43"/>
      <c r="I56" s="43"/>
      <c r="J56" s="44"/>
    </row>
    <row r="57">
      <c r="A57" s="35" t="s">
        <v>128</v>
      </c>
      <c r="B57" s="46"/>
      <c r="C57" s="47"/>
      <c r="D57" s="47"/>
      <c r="E57" s="50"/>
      <c r="F57" s="47"/>
      <c r="G57" s="47"/>
      <c r="H57" s="47"/>
      <c r="I57" s="47"/>
      <c r="J5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75</v>
      </c>
      <c r="I3" s="23">
        <f>SUMIFS(I9:I37,A9:A37,"SD")</f>
        <v>0</v>
      </c>
      <c r="J3" s="17"/>
      <c r="O3">
        <v>0</v>
      </c>
      <c r="P3">
        <v>2</v>
      </c>
    </row>
    <row r="4">
      <c r="A4" s="3" t="s">
        <v>103</v>
      </c>
      <c r="B4" s="18" t="s">
        <v>1695</v>
      </c>
      <c r="C4" s="19" t="s">
        <v>1696</v>
      </c>
      <c r="D4" s="20"/>
      <c r="E4" s="21" t="s">
        <v>1697</v>
      </c>
      <c r="F4" s="15"/>
      <c r="G4" s="15"/>
      <c r="H4" s="15"/>
      <c r="I4" s="15"/>
      <c r="J4" s="17"/>
      <c r="O4">
        <v>0.12</v>
      </c>
      <c r="P4">
        <v>2</v>
      </c>
    </row>
    <row r="5">
      <c r="A5" s="3" t="s">
        <v>1698</v>
      </c>
      <c r="B5" s="18" t="s">
        <v>104</v>
      </c>
      <c r="C5" s="19" t="s">
        <v>75</v>
      </c>
      <c r="D5" s="20"/>
      <c r="E5" s="21" t="s">
        <v>76</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1699</v>
      </c>
      <c r="D10" s="35" t="s">
        <v>131</v>
      </c>
      <c r="E10" s="37" t="s">
        <v>1700</v>
      </c>
      <c r="F10" s="38" t="s">
        <v>1701</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1699</v>
      </c>
      <c r="D13" s="35" t="s">
        <v>137</v>
      </c>
      <c r="E13" s="37" t="s">
        <v>1700</v>
      </c>
      <c r="F13" s="38" t="s">
        <v>1701</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SUMIFS(I17:I37,A17:A37,"P")</f>
        <v>0</v>
      </c>
      <c r="J16" s="34"/>
    </row>
    <row r="17">
      <c r="A17" s="35" t="s">
        <v>119</v>
      </c>
      <c r="B17" s="35">
        <v>3</v>
      </c>
      <c r="C17" s="36" t="s">
        <v>1702</v>
      </c>
      <c r="D17" s="35" t="s">
        <v>121</v>
      </c>
      <c r="E17" s="37" t="s">
        <v>1703</v>
      </c>
      <c r="F17" s="38" t="s">
        <v>1704</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1705</v>
      </c>
      <c r="D20" s="35" t="s">
        <v>168</v>
      </c>
      <c r="E20" s="37" t="s">
        <v>1706</v>
      </c>
      <c r="F20" s="38" t="s">
        <v>1704</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1707</v>
      </c>
      <c r="D23" s="35" t="s">
        <v>121</v>
      </c>
      <c r="E23" s="37" t="s">
        <v>1708</v>
      </c>
      <c r="F23" s="38" t="s">
        <v>1704</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1709</v>
      </c>
      <c r="D26" s="35" t="s">
        <v>121</v>
      </c>
      <c r="E26" s="37" t="s">
        <v>1710</v>
      </c>
      <c r="F26" s="38" t="s">
        <v>1711</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1712</v>
      </c>
      <c r="D29" s="35" t="s">
        <v>121</v>
      </c>
      <c r="E29" s="37" t="s">
        <v>1713</v>
      </c>
      <c r="F29" s="38" t="s">
        <v>1704</v>
      </c>
      <c r="G29" s="39">
        <v>14</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1714</v>
      </c>
      <c r="D32" s="35" t="s">
        <v>121</v>
      </c>
      <c r="E32" s="37" t="s">
        <v>1715</v>
      </c>
      <c r="F32" s="38" t="s">
        <v>1711</v>
      </c>
      <c r="G32" s="39">
        <v>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c r="A35" s="35" t="s">
        <v>119</v>
      </c>
      <c r="B35" s="35">
        <v>9</v>
      </c>
      <c r="C35" s="36" t="s">
        <v>1716</v>
      </c>
      <c r="D35" s="35" t="s">
        <v>121</v>
      </c>
      <c r="E35" s="37" t="s">
        <v>1717</v>
      </c>
      <c r="F35" s="38" t="s">
        <v>1704</v>
      </c>
      <c r="G35" s="39">
        <v>14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6"/>
      <c r="C37" s="47"/>
      <c r="D37" s="47"/>
      <c r="E37" s="50"/>
      <c r="F37" s="47"/>
      <c r="G37" s="47"/>
      <c r="H37" s="47"/>
      <c r="I37" s="47"/>
      <c r="J3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77</v>
      </c>
      <c r="I3" s="23">
        <f>SUMIFS(I9:I40,A9:A40,"SD")</f>
        <v>0</v>
      </c>
      <c r="J3" s="17"/>
      <c r="O3">
        <v>0</v>
      </c>
      <c r="P3">
        <v>2</v>
      </c>
    </row>
    <row r="4">
      <c r="A4" s="3" t="s">
        <v>103</v>
      </c>
      <c r="B4" s="18" t="s">
        <v>1695</v>
      </c>
      <c r="C4" s="19" t="s">
        <v>1696</v>
      </c>
      <c r="D4" s="20"/>
      <c r="E4" s="21" t="s">
        <v>1697</v>
      </c>
      <c r="F4" s="15"/>
      <c r="G4" s="15"/>
      <c r="H4" s="15"/>
      <c r="I4" s="15"/>
      <c r="J4" s="17"/>
      <c r="O4">
        <v>0.12</v>
      </c>
      <c r="P4">
        <v>2</v>
      </c>
    </row>
    <row r="5">
      <c r="A5" s="3" t="s">
        <v>1698</v>
      </c>
      <c r="B5" s="18" t="s">
        <v>104</v>
      </c>
      <c r="C5" s="19" t="s">
        <v>77</v>
      </c>
      <c r="D5" s="20"/>
      <c r="E5" s="21" t="s">
        <v>78</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1699</v>
      </c>
      <c r="D10" s="35" t="s">
        <v>131</v>
      </c>
      <c r="E10" s="37" t="s">
        <v>1700</v>
      </c>
      <c r="F10" s="38" t="s">
        <v>1701</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1699</v>
      </c>
      <c r="D13" s="35" t="s">
        <v>137</v>
      </c>
      <c r="E13" s="37" t="s">
        <v>1700</v>
      </c>
      <c r="F13" s="38" t="s">
        <v>1701</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SUMIFS(I17:I40,A17:A40,"P")</f>
        <v>0</v>
      </c>
      <c r="J16" s="34"/>
    </row>
    <row r="17">
      <c r="A17" s="35" t="s">
        <v>119</v>
      </c>
      <c r="B17" s="35">
        <v>3</v>
      </c>
      <c r="C17" s="36" t="s">
        <v>1702</v>
      </c>
      <c r="D17" s="35" t="s">
        <v>121</v>
      </c>
      <c r="E17" s="37" t="s">
        <v>1703</v>
      </c>
      <c r="F17" s="38" t="s">
        <v>1704</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1705</v>
      </c>
      <c r="D20" s="35" t="s">
        <v>168</v>
      </c>
      <c r="E20" s="37" t="s">
        <v>1706</v>
      </c>
      <c r="F20" s="38" t="s">
        <v>1704</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1707</v>
      </c>
      <c r="D23" s="35" t="s">
        <v>131</v>
      </c>
      <c r="E23" s="37" t="s">
        <v>1708</v>
      </c>
      <c r="F23" s="38" t="s">
        <v>1704</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1707</v>
      </c>
      <c r="D26" s="35" t="s">
        <v>137</v>
      </c>
      <c r="E26" s="37" t="s">
        <v>1708</v>
      </c>
      <c r="F26" s="38" t="s">
        <v>1704</v>
      </c>
      <c r="G26" s="39">
        <v>14</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c r="A29" s="35" t="s">
        <v>119</v>
      </c>
      <c r="B29" s="35">
        <v>7</v>
      </c>
      <c r="C29" s="36" t="s">
        <v>1709</v>
      </c>
      <c r="D29" s="35" t="s">
        <v>121</v>
      </c>
      <c r="E29" s="37" t="s">
        <v>1710</v>
      </c>
      <c r="F29" s="38" t="s">
        <v>1711</v>
      </c>
      <c r="G29" s="39">
        <v>2</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1712</v>
      </c>
      <c r="D32" s="35" t="s">
        <v>121</v>
      </c>
      <c r="E32" s="37" t="s">
        <v>1713</v>
      </c>
      <c r="F32" s="38" t="s">
        <v>1704</v>
      </c>
      <c r="G32" s="39">
        <v>14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ht="29">
      <c r="A35" s="35" t="s">
        <v>119</v>
      </c>
      <c r="B35" s="35">
        <v>9</v>
      </c>
      <c r="C35" s="36" t="s">
        <v>1714</v>
      </c>
      <c r="D35" s="35" t="s">
        <v>121</v>
      </c>
      <c r="E35" s="37" t="s">
        <v>1715</v>
      </c>
      <c r="F35" s="38" t="s">
        <v>1711</v>
      </c>
      <c r="G35" s="39">
        <v>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2"/>
      <c r="C37" s="43"/>
      <c r="D37" s="43"/>
      <c r="E37" s="49"/>
      <c r="F37" s="43"/>
      <c r="G37" s="43"/>
      <c r="H37" s="43"/>
      <c r="I37" s="43"/>
      <c r="J37" s="44"/>
    </row>
    <row r="38">
      <c r="A38" s="35" t="s">
        <v>119</v>
      </c>
      <c r="B38" s="35">
        <v>10</v>
      </c>
      <c r="C38" s="36" t="s">
        <v>1716</v>
      </c>
      <c r="D38" s="35" t="s">
        <v>121</v>
      </c>
      <c r="E38" s="37" t="s">
        <v>1717</v>
      </c>
      <c r="F38" s="38" t="s">
        <v>1704</v>
      </c>
      <c r="G38" s="39">
        <v>14</v>
      </c>
      <c r="H38" s="40">
        <v>0</v>
      </c>
      <c r="I38" s="40">
        <f>ROUND(G38*H38,P4)</f>
        <v>0</v>
      </c>
      <c r="J38" s="35"/>
      <c r="O38" s="41">
        <f>I38*0.21</f>
        <v>0</v>
      </c>
      <c r="P38">
        <v>3</v>
      </c>
    </row>
    <row r="39">
      <c r="A39" s="35" t="s">
        <v>124</v>
      </c>
      <c r="B39" s="42"/>
      <c r="C39" s="43"/>
      <c r="D39" s="43"/>
      <c r="E39" s="49" t="s">
        <v>121</v>
      </c>
      <c r="F39" s="43"/>
      <c r="G39" s="43"/>
      <c r="H39" s="43"/>
      <c r="I39" s="43"/>
      <c r="J39" s="44"/>
    </row>
    <row r="40">
      <c r="A40" s="35" t="s">
        <v>128</v>
      </c>
      <c r="B40" s="46"/>
      <c r="C40" s="47"/>
      <c r="D40" s="47"/>
      <c r="E40" s="50"/>
      <c r="F40" s="47"/>
      <c r="G40" s="47"/>
      <c r="H40" s="47"/>
      <c r="I40" s="47"/>
      <c r="J40"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79</v>
      </c>
      <c r="I3" s="23">
        <f>SUMIFS(I9:I37,A9:A37,"SD")</f>
        <v>0</v>
      </c>
      <c r="J3" s="17"/>
      <c r="O3">
        <v>0</v>
      </c>
      <c r="P3">
        <v>2</v>
      </c>
    </row>
    <row r="4">
      <c r="A4" s="3" t="s">
        <v>103</v>
      </c>
      <c r="B4" s="18" t="s">
        <v>1695</v>
      </c>
      <c r="C4" s="19" t="s">
        <v>1696</v>
      </c>
      <c r="D4" s="20"/>
      <c r="E4" s="21" t="s">
        <v>1697</v>
      </c>
      <c r="F4" s="15"/>
      <c r="G4" s="15"/>
      <c r="H4" s="15"/>
      <c r="I4" s="15"/>
      <c r="J4" s="17"/>
      <c r="O4">
        <v>0.12</v>
      </c>
      <c r="P4">
        <v>2</v>
      </c>
    </row>
    <row r="5">
      <c r="A5" s="3" t="s">
        <v>1698</v>
      </c>
      <c r="B5" s="18" t="s">
        <v>104</v>
      </c>
      <c r="C5" s="19" t="s">
        <v>79</v>
      </c>
      <c r="D5" s="20"/>
      <c r="E5" s="21" t="s">
        <v>80</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1699</v>
      </c>
      <c r="D10" s="35" t="s">
        <v>131</v>
      </c>
      <c r="E10" s="37" t="s">
        <v>1700</v>
      </c>
      <c r="F10" s="38" t="s">
        <v>1701</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1699</v>
      </c>
      <c r="D13" s="35" t="s">
        <v>137</v>
      </c>
      <c r="E13" s="37" t="s">
        <v>1700</v>
      </c>
      <c r="F13" s="38" t="s">
        <v>1701</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SUMIFS(I17:I37,A17:A37,"P")</f>
        <v>0</v>
      </c>
      <c r="J16" s="34"/>
    </row>
    <row r="17">
      <c r="A17" s="35" t="s">
        <v>119</v>
      </c>
      <c r="B17" s="35">
        <v>3</v>
      </c>
      <c r="C17" s="36" t="s">
        <v>1702</v>
      </c>
      <c r="D17" s="35" t="s">
        <v>121</v>
      </c>
      <c r="E17" s="37" t="s">
        <v>1703</v>
      </c>
      <c r="F17" s="38" t="s">
        <v>1704</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1705</v>
      </c>
      <c r="D20" s="35" t="s">
        <v>168</v>
      </c>
      <c r="E20" s="37" t="s">
        <v>1706</v>
      </c>
      <c r="F20" s="38" t="s">
        <v>1704</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1707</v>
      </c>
      <c r="D23" s="35" t="s">
        <v>121</v>
      </c>
      <c r="E23" s="37" t="s">
        <v>1708</v>
      </c>
      <c r="F23" s="38" t="s">
        <v>1704</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1709</v>
      </c>
      <c r="D26" s="35" t="s">
        <v>121</v>
      </c>
      <c r="E26" s="37" t="s">
        <v>1710</v>
      </c>
      <c r="F26" s="38" t="s">
        <v>1711</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1712</v>
      </c>
      <c r="D29" s="35" t="s">
        <v>121</v>
      </c>
      <c r="E29" s="37" t="s">
        <v>1713</v>
      </c>
      <c r="F29" s="38" t="s">
        <v>1704</v>
      </c>
      <c r="G29" s="39">
        <v>14</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1714</v>
      </c>
      <c r="D32" s="35" t="s">
        <v>121</v>
      </c>
      <c r="E32" s="37" t="s">
        <v>1715</v>
      </c>
      <c r="F32" s="38" t="s">
        <v>1711</v>
      </c>
      <c r="G32" s="39">
        <v>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c r="A35" s="35" t="s">
        <v>119</v>
      </c>
      <c r="B35" s="35">
        <v>9</v>
      </c>
      <c r="C35" s="36" t="s">
        <v>1716</v>
      </c>
      <c r="D35" s="35" t="s">
        <v>121</v>
      </c>
      <c r="E35" s="37" t="s">
        <v>1717</v>
      </c>
      <c r="F35" s="38" t="s">
        <v>1704</v>
      </c>
      <c r="G35" s="39">
        <v>14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6"/>
      <c r="C37" s="47"/>
      <c r="D37" s="47"/>
      <c r="E37" s="50"/>
      <c r="F37" s="47"/>
      <c r="G37" s="47"/>
      <c r="H37" s="47"/>
      <c r="I37" s="47"/>
      <c r="J3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81</v>
      </c>
      <c r="I3" s="23">
        <f>SUMIFS(I9:I40,A9:A40,"SD")</f>
        <v>0</v>
      </c>
      <c r="J3" s="17"/>
      <c r="O3">
        <v>0</v>
      </c>
      <c r="P3">
        <v>2</v>
      </c>
    </row>
    <row r="4">
      <c r="A4" s="3" t="s">
        <v>103</v>
      </c>
      <c r="B4" s="18" t="s">
        <v>1695</v>
      </c>
      <c r="C4" s="19" t="s">
        <v>1696</v>
      </c>
      <c r="D4" s="20"/>
      <c r="E4" s="21" t="s">
        <v>1697</v>
      </c>
      <c r="F4" s="15"/>
      <c r="G4" s="15"/>
      <c r="H4" s="15"/>
      <c r="I4" s="15"/>
      <c r="J4" s="17"/>
      <c r="O4">
        <v>0.12</v>
      </c>
      <c r="P4">
        <v>2</v>
      </c>
    </row>
    <row r="5">
      <c r="A5" s="3" t="s">
        <v>1698</v>
      </c>
      <c r="B5" s="18" t="s">
        <v>104</v>
      </c>
      <c r="C5" s="19" t="s">
        <v>81</v>
      </c>
      <c r="D5" s="20"/>
      <c r="E5" s="21" t="s">
        <v>82</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1699</v>
      </c>
      <c r="D10" s="35" t="s">
        <v>131</v>
      </c>
      <c r="E10" s="37" t="s">
        <v>1700</v>
      </c>
      <c r="F10" s="38" t="s">
        <v>1701</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1699</v>
      </c>
      <c r="D13" s="35" t="s">
        <v>137</v>
      </c>
      <c r="E13" s="37" t="s">
        <v>1700</v>
      </c>
      <c r="F13" s="38" t="s">
        <v>1701</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SUMIFS(I17:I40,A17:A40,"P")</f>
        <v>0</v>
      </c>
      <c r="J16" s="34"/>
    </row>
    <row r="17">
      <c r="A17" s="35" t="s">
        <v>119</v>
      </c>
      <c r="B17" s="35">
        <v>3</v>
      </c>
      <c r="C17" s="36" t="s">
        <v>1702</v>
      </c>
      <c r="D17" s="35" t="s">
        <v>121</v>
      </c>
      <c r="E17" s="37" t="s">
        <v>1703</v>
      </c>
      <c r="F17" s="38" t="s">
        <v>1704</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1705</v>
      </c>
      <c r="D20" s="35" t="s">
        <v>168</v>
      </c>
      <c r="E20" s="37" t="s">
        <v>1706</v>
      </c>
      <c r="F20" s="38" t="s">
        <v>1704</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1707</v>
      </c>
      <c r="D23" s="35" t="s">
        <v>131</v>
      </c>
      <c r="E23" s="37" t="s">
        <v>1708</v>
      </c>
      <c r="F23" s="38" t="s">
        <v>1704</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1707</v>
      </c>
      <c r="D26" s="35" t="s">
        <v>137</v>
      </c>
      <c r="E26" s="37" t="s">
        <v>1708</v>
      </c>
      <c r="F26" s="38" t="s">
        <v>1704</v>
      </c>
      <c r="G26" s="39">
        <v>14</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c r="A29" s="35" t="s">
        <v>119</v>
      </c>
      <c r="B29" s="35">
        <v>7</v>
      </c>
      <c r="C29" s="36" t="s">
        <v>1709</v>
      </c>
      <c r="D29" s="35" t="s">
        <v>121</v>
      </c>
      <c r="E29" s="37" t="s">
        <v>1710</v>
      </c>
      <c r="F29" s="38" t="s">
        <v>1711</v>
      </c>
      <c r="G29" s="39">
        <v>2</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1712</v>
      </c>
      <c r="D32" s="35" t="s">
        <v>121</v>
      </c>
      <c r="E32" s="37" t="s">
        <v>1713</v>
      </c>
      <c r="F32" s="38" t="s">
        <v>1704</v>
      </c>
      <c r="G32" s="39">
        <v>14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ht="29">
      <c r="A35" s="35" t="s">
        <v>119</v>
      </c>
      <c r="B35" s="35">
        <v>9</v>
      </c>
      <c r="C35" s="36" t="s">
        <v>1714</v>
      </c>
      <c r="D35" s="35" t="s">
        <v>121</v>
      </c>
      <c r="E35" s="37" t="s">
        <v>1715</v>
      </c>
      <c r="F35" s="38" t="s">
        <v>1711</v>
      </c>
      <c r="G35" s="39">
        <v>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2"/>
      <c r="C37" s="43"/>
      <c r="D37" s="43"/>
      <c r="E37" s="49"/>
      <c r="F37" s="43"/>
      <c r="G37" s="43"/>
      <c r="H37" s="43"/>
      <c r="I37" s="43"/>
      <c r="J37" s="44"/>
    </row>
    <row r="38">
      <c r="A38" s="35" t="s">
        <v>119</v>
      </c>
      <c r="B38" s="35">
        <v>10</v>
      </c>
      <c r="C38" s="36" t="s">
        <v>1716</v>
      </c>
      <c r="D38" s="35" t="s">
        <v>121</v>
      </c>
      <c r="E38" s="37" t="s">
        <v>1717</v>
      </c>
      <c r="F38" s="38" t="s">
        <v>1704</v>
      </c>
      <c r="G38" s="39">
        <v>14</v>
      </c>
      <c r="H38" s="40">
        <v>0</v>
      </c>
      <c r="I38" s="40">
        <f>ROUND(G38*H38,P4)</f>
        <v>0</v>
      </c>
      <c r="J38" s="35"/>
      <c r="O38" s="41">
        <f>I38*0.21</f>
        <v>0</v>
      </c>
      <c r="P38">
        <v>3</v>
      </c>
    </row>
    <row r="39">
      <c r="A39" s="35" t="s">
        <v>124</v>
      </c>
      <c r="B39" s="42"/>
      <c r="C39" s="43"/>
      <c r="D39" s="43"/>
      <c r="E39" s="49" t="s">
        <v>121</v>
      </c>
      <c r="F39" s="43"/>
      <c r="G39" s="43"/>
      <c r="H39" s="43"/>
      <c r="I39" s="43"/>
      <c r="J39" s="44"/>
    </row>
    <row r="40">
      <c r="A40" s="35" t="s">
        <v>128</v>
      </c>
      <c r="B40" s="46"/>
      <c r="C40" s="47"/>
      <c r="D40" s="47"/>
      <c r="E40" s="50"/>
      <c r="F40" s="47"/>
      <c r="G40" s="47"/>
      <c r="H40" s="47"/>
      <c r="I40" s="47"/>
      <c r="J40"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83</v>
      </c>
      <c r="I3" s="23">
        <f>SUMIFS(I9:I40,A9:A40,"SD")</f>
        <v>0</v>
      </c>
      <c r="J3" s="17"/>
      <c r="O3">
        <v>0</v>
      </c>
      <c r="P3">
        <v>2</v>
      </c>
    </row>
    <row r="4">
      <c r="A4" s="3" t="s">
        <v>103</v>
      </c>
      <c r="B4" s="18" t="s">
        <v>1695</v>
      </c>
      <c r="C4" s="19" t="s">
        <v>1696</v>
      </c>
      <c r="D4" s="20"/>
      <c r="E4" s="21" t="s">
        <v>1697</v>
      </c>
      <c r="F4" s="15"/>
      <c r="G4" s="15"/>
      <c r="H4" s="15"/>
      <c r="I4" s="15"/>
      <c r="J4" s="17"/>
      <c r="O4">
        <v>0.12</v>
      </c>
      <c r="P4">
        <v>2</v>
      </c>
    </row>
    <row r="5">
      <c r="A5" s="3" t="s">
        <v>1698</v>
      </c>
      <c r="B5" s="18" t="s">
        <v>104</v>
      </c>
      <c r="C5" s="19" t="s">
        <v>83</v>
      </c>
      <c r="D5" s="20"/>
      <c r="E5" s="21" t="s">
        <v>84</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1699</v>
      </c>
      <c r="D10" s="35" t="s">
        <v>131</v>
      </c>
      <c r="E10" s="37" t="s">
        <v>1700</v>
      </c>
      <c r="F10" s="38" t="s">
        <v>1701</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1699</v>
      </c>
      <c r="D13" s="35" t="s">
        <v>137</v>
      </c>
      <c r="E13" s="37" t="s">
        <v>1700</v>
      </c>
      <c r="F13" s="38" t="s">
        <v>1701</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SUMIFS(I17:I40,A17:A40,"P")</f>
        <v>0</v>
      </c>
      <c r="J16" s="34"/>
    </row>
    <row r="17">
      <c r="A17" s="35" t="s">
        <v>119</v>
      </c>
      <c r="B17" s="35">
        <v>3</v>
      </c>
      <c r="C17" s="36" t="s">
        <v>1702</v>
      </c>
      <c r="D17" s="35" t="s">
        <v>121</v>
      </c>
      <c r="E17" s="37" t="s">
        <v>1703</v>
      </c>
      <c r="F17" s="38" t="s">
        <v>1704</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1705</v>
      </c>
      <c r="D20" s="35" t="s">
        <v>121</v>
      </c>
      <c r="E20" s="37" t="s">
        <v>1706</v>
      </c>
      <c r="F20" s="38" t="s">
        <v>1704</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1707</v>
      </c>
      <c r="D23" s="35" t="s">
        <v>131</v>
      </c>
      <c r="E23" s="37" t="s">
        <v>1708</v>
      </c>
      <c r="F23" s="38" t="s">
        <v>1704</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1707</v>
      </c>
      <c r="D26" s="35" t="s">
        <v>137</v>
      </c>
      <c r="E26" s="37" t="s">
        <v>1708</v>
      </c>
      <c r="F26" s="38" t="s">
        <v>1704</v>
      </c>
      <c r="G26" s="39">
        <v>14</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c r="A29" s="35" t="s">
        <v>119</v>
      </c>
      <c r="B29" s="35">
        <v>7</v>
      </c>
      <c r="C29" s="36" t="s">
        <v>1709</v>
      </c>
      <c r="D29" s="35" t="s">
        <v>121</v>
      </c>
      <c r="E29" s="37" t="s">
        <v>1710</v>
      </c>
      <c r="F29" s="38" t="s">
        <v>1711</v>
      </c>
      <c r="G29" s="39">
        <v>2</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1712</v>
      </c>
      <c r="D32" s="35" t="s">
        <v>121</v>
      </c>
      <c r="E32" s="37" t="s">
        <v>1713</v>
      </c>
      <c r="F32" s="38" t="s">
        <v>1704</v>
      </c>
      <c r="G32" s="39">
        <v>14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ht="29">
      <c r="A35" s="35" t="s">
        <v>119</v>
      </c>
      <c r="B35" s="35">
        <v>9</v>
      </c>
      <c r="C35" s="36" t="s">
        <v>1714</v>
      </c>
      <c r="D35" s="35" t="s">
        <v>121</v>
      </c>
      <c r="E35" s="37" t="s">
        <v>1715</v>
      </c>
      <c r="F35" s="38" t="s">
        <v>1711</v>
      </c>
      <c r="G35" s="39">
        <v>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2"/>
      <c r="C37" s="43"/>
      <c r="D37" s="43"/>
      <c r="E37" s="49"/>
      <c r="F37" s="43"/>
      <c r="G37" s="43"/>
      <c r="H37" s="43"/>
      <c r="I37" s="43"/>
      <c r="J37" s="44"/>
    </row>
    <row r="38">
      <c r="A38" s="35" t="s">
        <v>119</v>
      </c>
      <c r="B38" s="35">
        <v>10</v>
      </c>
      <c r="C38" s="36" t="s">
        <v>1716</v>
      </c>
      <c r="D38" s="35" t="s">
        <v>121</v>
      </c>
      <c r="E38" s="37" t="s">
        <v>1717</v>
      </c>
      <c r="F38" s="38" t="s">
        <v>1704</v>
      </c>
      <c r="G38" s="39">
        <v>14</v>
      </c>
      <c r="H38" s="40">
        <v>0</v>
      </c>
      <c r="I38" s="40">
        <f>ROUND(G38*H38,P4)</f>
        <v>0</v>
      </c>
      <c r="J38" s="35"/>
      <c r="O38" s="41">
        <f>I38*0.21</f>
        <v>0</v>
      </c>
      <c r="P38">
        <v>3</v>
      </c>
    </row>
    <row r="39">
      <c r="A39" s="35" t="s">
        <v>124</v>
      </c>
      <c r="B39" s="42"/>
      <c r="C39" s="43"/>
      <c r="D39" s="43"/>
      <c r="E39" s="49" t="s">
        <v>121</v>
      </c>
      <c r="F39" s="43"/>
      <c r="G39" s="43"/>
      <c r="H39" s="43"/>
      <c r="I39" s="43"/>
      <c r="J39" s="44"/>
    </row>
    <row r="40">
      <c r="A40" s="35" t="s">
        <v>128</v>
      </c>
      <c r="B40" s="46"/>
      <c r="C40" s="47"/>
      <c r="D40" s="47"/>
      <c r="E40" s="50"/>
      <c r="F40" s="47"/>
      <c r="G40" s="47"/>
      <c r="H40" s="47"/>
      <c r="I40" s="47"/>
      <c r="J40"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85</v>
      </c>
      <c r="I3" s="23">
        <f>SUMIFS(I9:I37,A9:A37,"SD")</f>
        <v>0</v>
      </c>
      <c r="J3" s="17"/>
      <c r="O3">
        <v>0</v>
      </c>
      <c r="P3">
        <v>2</v>
      </c>
    </row>
    <row r="4">
      <c r="A4" s="3" t="s">
        <v>103</v>
      </c>
      <c r="B4" s="18" t="s">
        <v>1695</v>
      </c>
      <c r="C4" s="19" t="s">
        <v>1696</v>
      </c>
      <c r="D4" s="20"/>
      <c r="E4" s="21" t="s">
        <v>1697</v>
      </c>
      <c r="F4" s="15"/>
      <c r="G4" s="15"/>
      <c r="H4" s="15"/>
      <c r="I4" s="15"/>
      <c r="J4" s="17"/>
      <c r="O4">
        <v>0.12</v>
      </c>
      <c r="P4">
        <v>2</v>
      </c>
    </row>
    <row r="5">
      <c r="A5" s="3" t="s">
        <v>1698</v>
      </c>
      <c r="B5" s="18" t="s">
        <v>104</v>
      </c>
      <c r="C5" s="19" t="s">
        <v>85</v>
      </c>
      <c r="D5" s="20"/>
      <c r="E5" s="21" t="s">
        <v>86</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1699</v>
      </c>
      <c r="D10" s="35" t="s">
        <v>131</v>
      </c>
      <c r="E10" s="37" t="s">
        <v>1700</v>
      </c>
      <c r="F10" s="38" t="s">
        <v>1701</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1699</v>
      </c>
      <c r="D13" s="35" t="s">
        <v>137</v>
      </c>
      <c r="E13" s="37" t="s">
        <v>1700</v>
      </c>
      <c r="F13" s="38" t="s">
        <v>1701</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SUMIFS(I17:I37,A17:A37,"P")</f>
        <v>0</v>
      </c>
      <c r="J16" s="34"/>
    </row>
    <row r="17">
      <c r="A17" s="35" t="s">
        <v>119</v>
      </c>
      <c r="B17" s="35">
        <v>3</v>
      </c>
      <c r="C17" s="36" t="s">
        <v>1702</v>
      </c>
      <c r="D17" s="35" t="s">
        <v>121</v>
      </c>
      <c r="E17" s="37" t="s">
        <v>1703</v>
      </c>
      <c r="F17" s="38" t="s">
        <v>1704</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1705</v>
      </c>
      <c r="D20" s="35" t="s">
        <v>168</v>
      </c>
      <c r="E20" s="37" t="s">
        <v>1706</v>
      </c>
      <c r="F20" s="38" t="s">
        <v>1704</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1707</v>
      </c>
      <c r="D23" s="35" t="s">
        <v>121</v>
      </c>
      <c r="E23" s="37" t="s">
        <v>1708</v>
      </c>
      <c r="F23" s="38" t="s">
        <v>1704</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1709</v>
      </c>
      <c r="D26" s="35" t="s">
        <v>121</v>
      </c>
      <c r="E26" s="37" t="s">
        <v>1710</v>
      </c>
      <c r="F26" s="38" t="s">
        <v>1711</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1712</v>
      </c>
      <c r="D29" s="35" t="s">
        <v>121</v>
      </c>
      <c r="E29" s="37" t="s">
        <v>1713</v>
      </c>
      <c r="F29" s="38" t="s">
        <v>1704</v>
      </c>
      <c r="G29" s="39">
        <v>14</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1714</v>
      </c>
      <c r="D32" s="35" t="s">
        <v>121</v>
      </c>
      <c r="E32" s="37" t="s">
        <v>1715</v>
      </c>
      <c r="F32" s="38" t="s">
        <v>1711</v>
      </c>
      <c r="G32" s="39">
        <v>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c r="A35" s="35" t="s">
        <v>119</v>
      </c>
      <c r="B35" s="35">
        <v>9</v>
      </c>
      <c r="C35" s="36" t="s">
        <v>1716</v>
      </c>
      <c r="D35" s="35" t="s">
        <v>121</v>
      </c>
      <c r="E35" s="37" t="s">
        <v>1717</v>
      </c>
      <c r="F35" s="38" t="s">
        <v>1704</v>
      </c>
      <c r="G35" s="39">
        <v>14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6"/>
      <c r="C37" s="47"/>
      <c r="D37" s="47"/>
      <c r="E37" s="50"/>
      <c r="F37" s="47"/>
      <c r="G37" s="47"/>
      <c r="H37" s="47"/>
      <c r="I37" s="47"/>
      <c r="J3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15</v>
      </c>
      <c r="I3" s="23">
        <f>SUMIFS(I8:I350,A8:A350,"SD")</f>
        <v>0</v>
      </c>
      <c r="J3" s="17"/>
      <c r="O3">
        <v>0</v>
      </c>
      <c r="P3">
        <v>2</v>
      </c>
    </row>
    <row r="4">
      <c r="A4" s="3" t="s">
        <v>103</v>
      </c>
      <c r="B4" s="18" t="s">
        <v>104</v>
      </c>
      <c r="C4" s="19" t="s">
        <v>15</v>
      </c>
      <c r="D4" s="20"/>
      <c r="E4" s="21" t="s">
        <v>16</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SUMIFS(I9:I20,A9:A20,"P")</f>
        <v>0</v>
      </c>
      <c r="J8" s="34"/>
    </row>
    <row r="9">
      <c r="A9" s="35" t="s">
        <v>119</v>
      </c>
      <c r="B9" s="35">
        <v>1</v>
      </c>
      <c r="C9" s="36" t="s">
        <v>290</v>
      </c>
      <c r="D9" s="35" t="s">
        <v>121</v>
      </c>
      <c r="E9" s="37" t="s">
        <v>291</v>
      </c>
      <c r="F9" s="38" t="s">
        <v>292</v>
      </c>
      <c r="G9" s="39">
        <v>23591.200000000001</v>
      </c>
      <c r="H9" s="40">
        <v>0</v>
      </c>
      <c r="I9" s="40">
        <f>ROUND(G9*H9,P4)</f>
        <v>0</v>
      </c>
      <c r="J9" s="35"/>
      <c r="O9" s="41">
        <f>I9*0.21</f>
        <v>0</v>
      </c>
      <c r="P9">
        <v>3</v>
      </c>
    </row>
    <row r="10">
      <c r="A10" s="35" t="s">
        <v>124</v>
      </c>
      <c r="B10" s="42"/>
      <c r="C10" s="43"/>
      <c r="D10" s="43"/>
      <c r="E10" s="37" t="s">
        <v>293</v>
      </c>
      <c r="F10" s="43"/>
      <c r="G10" s="43"/>
      <c r="H10" s="43"/>
      <c r="I10" s="43"/>
      <c r="J10" s="44"/>
    </row>
    <row r="11" ht="72.5">
      <c r="A11" s="35" t="s">
        <v>126</v>
      </c>
      <c r="B11" s="42"/>
      <c r="C11" s="43"/>
      <c r="D11" s="43"/>
      <c r="E11" s="45" t="s">
        <v>294</v>
      </c>
      <c r="F11" s="43"/>
      <c r="G11" s="43"/>
      <c r="H11" s="43"/>
      <c r="I11" s="43"/>
      <c r="J11" s="44"/>
    </row>
    <row r="12" ht="29">
      <c r="A12" s="35" t="s">
        <v>128</v>
      </c>
      <c r="B12" s="42"/>
      <c r="C12" s="43"/>
      <c r="D12" s="43"/>
      <c r="E12" s="37" t="s">
        <v>295</v>
      </c>
      <c r="F12" s="43"/>
      <c r="G12" s="43"/>
      <c r="H12" s="43"/>
      <c r="I12" s="43"/>
      <c r="J12" s="44"/>
    </row>
    <row r="13">
      <c r="A13" s="35" t="s">
        <v>119</v>
      </c>
      <c r="B13" s="35">
        <v>2</v>
      </c>
      <c r="C13" s="36" t="s">
        <v>296</v>
      </c>
      <c r="D13" s="35" t="s">
        <v>121</v>
      </c>
      <c r="E13" s="37" t="s">
        <v>297</v>
      </c>
      <c r="F13" s="38" t="s">
        <v>292</v>
      </c>
      <c r="G13" s="39">
        <v>111.86</v>
      </c>
      <c r="H13" s="40">
        <v>0</v>
      </c>
      <c r="I13" s="40">
        <f>ROUND(G13*H13,P4)</f>
        <v>0</v>
      </c>
      <c r="J13" s="35"/>
      <c r="O13" s="41">
        <f>I13*0.21</f>
        <v>0</v>
      </c>
      <c r="P13">
        <v>3</v>
      </c>
    </row>
    <row r="14">
      <c r="A14" s="35" t="s">
        <v>124</v>
      </c>
      <c r="B14" s="42"/>
      <c r="C14" s="43"/>
      <c r="D14" s="43"/>
      <c r="E14" s="37" t="s">
        <v>298</v>
      </c>
      <c r="F14" s="43"/>
      <c r="G14" s="43"/>
      <c r="H14" s="43"/>
      <c r="I14" s="43"/>
      <c r="J14" s="44"/>
    </row>
    <row r="15" ht="145">
      <c r="A15" s="35" t="s">
        <v>126</v>
      </c>
      <c r="B15" s="42"/>
      <c r="C15" s="43"/>
      <c r="D15" s="43"/>
      <c r="E15" s="45" t="s">
        <v>299</v>
      </c>
      <c r="F15" s="43"/>
      <c r="G15" s="43"/>
      <c r="H15" s="43"/>
      <c r="I15" s="43"/>
      <c r="J15" s="44"/>
    </row>
    <row r="16" ht="72.5">
      <c r="A16" s="35" t="s">
        <v>128</v>
      </c>
      <c r="B16" s="42"/>
      <c r="C16" s="43"/>
      <c r="D16" s="43"/>
      <c r="E16" s="37" t="s">
        <v>300</v>
      </c>
      <c r="F16" s="43"/>
      <c r="G16" s="43"/>
      <c r="H16" s="43"/>
      <c r="I16" s="43"/>
      <c r="J16" s="44"/>
    </row>
    <row r="17">
      <c r="A17" s="35" t="s">
        <v>119</v>
      </c>
      <c r="B17" s="35">
        <v>3</v>
      </c>
      <c r="C17" s="36" t="s">
        <v>301</v>
      </c>
      <c r="D17" s="35" t="s">
        <v>121</v>
      </c>
      <c r="E17" s="37" t="s">
        <v>302</v>
      </c>
      <c r="F17" s="38" t="s">
        <v>212</v>
      </c>
      <c r="G17" s="39">
        <v>251.69999999999999</v>
      </c>
      <c r="H17" s="40">
        <v>0</v>
      </c>
      <c r="I17" s="40">
        <f>ROUND(G17*H17,P4)</f>
        <v>0</v>
      </c>
      <c r="J17" s="35"/>
      <c r="O17" s="41">
        <f>I17*0.21</f>
        <v>0</v>
      </c>
      <c r="P17">
        <v>3</v>
      </c>
    </row>
    <row r="18" ht="29">
      <c r="A18" s="35" t="s">
        <v>124</v>
      </c>
      <c r="B18" s="42"/>
      <c r="C18" s="43"/>
      <c r="D18" s="43"/>
      <c r="E18" s="37" t="s">
        <v>303</v>
      </c>
      <c r="F18" s="43"/>
      <c r="G18" s="43"/>
      <c r="H18" s="43"/>
      <c r="I18" s="43"/>
      <c r="J18" s="44"/>
    </row>
    <row r="19" ht="43.5">
      <c r="A19" s="35" t="s">
        <v>126</v>
      </c>
      <c r="B19" s="42"/>
      <c r="C19" s="43"/>
      <c r="D19" s="43"/>
      <c r="E19" s="45" t="s">
        <v>304</v>
      </c>
      <c r="F19" s="43"/>
      <c r="G19" s="43"/>
      <c r="H19" s="43"/>
      <c r="I19" s="43"/>
      <c r="J19" s="44"/>
    </row>
    <row r="20" ht="29">
      <c r="A20" s="35" t="s">
        <v>128</v>
      </c>
      <c r="B20" s="42"/>
      <c r="C20" s="43"/>
      <c r="D20" s="43"/>
      <c r="E20" s="37" t="s">
        <v>305</v>
      </c>
      <c r="F20" s="43"/>
      <c r="G20" s="43"/>
      <c r="H20" s="43"/>
      <c r="I20" s="43"/>
      <c r="J20" s="44"/>
    </row>
    <row r="21">
      <c r="A21" s="29" t="s">
        <v>116</v>
      </c>
      <c r="B21" s="30"/>
      <c r="C21" s="31" t="s">
        <v>190</v>
      </c>
      <c r="D21" s="32"/>
      <c r="E21" s="29" t="s">
        <v>191</v>
      </c>
      <c r="F21" s="32"/>
      <c r="G21" s="32"/>
      <c r="H21" s="32"/>
      <c r="I21" s="33">
        <f>SUMIFS(I22:I157,A22:A157,"P")</f>
        <v>0</v>
      </c>
      <c r="J21" s="34"/>
    </row>
    <row r="22">
      <c r="A22" s="35" t="s">
        <v>119</v>
      </c>
      <c r="B22" s="35">
        <v>4</v>
      </c>
      <c r="C22" s="36" t="s">
        <v>198</v>
      </c>
      <c r="D22" s="35" t="s">
        <v>121</v>
      </c>
      <c r="E22" s="37" t="s">
        <v>199</v>
      </c>
      <c r="F22" s="38" t="s">
        <v>200</v>
      </c>
      <c r="G22" s="39">
        <v>513</v>
      </c>
      <c r="H22" s="40">
        <v>0</v>
      </c>
      <c r="I22" s="40">
        <f>ROUND(G22*H22,P4)</f>
        <v>0</v>
      </c>
      <c r="J22" s="35"/>
      <c r="O22" s="41">
        <f>I22*0.21</f>
        <v>0</v>
      </c>
      <c r="P22">
        <v>3</v>
      </c>
    </row>
    <row r="23">
      <c r="A23" s="35" t="s">
        <v>124</v>
      </c>
      <c r="B23" s="42"/>
      <c r="C23" s="43"/>
      <c r="D23" s="43"/>
      <c r="E23" s="37" t="s">
        <v>306</v>
      </c>
      <c r="F23" s="43"/>
      <c r="G23" s="43"/>
      <c r="H23" s="43"/>
      <c r="I23" s="43"/>
      <c r="J23" s="44"/>
    </row>
    <row r="24">
      <c r="A24" s="35" t="s">
        <v>126</v>
      </c>
      <c r="B24" s="42"/>
      <c r="C24" s="43"/>
      <c r="D24" s="43"/>
      <c r="E24" s="45" t="s">
        <v>307</v>
      </c>
      <c r="F24" s="43"/>
      <c r="G24" s="43"/>
      <c r="H24" s="43"/>
      <c r="I24" s="43"/>
      <c r="J24" s="44"/>
    </row>
    <row r="25" ht="87">
      <c r="A25" s="35" t="s">
        <v>128</v>
      </c>
      <c r="B25" s="42"/>
      <c r="C25" s="43"/>
      <c r="D25" s="43"/>
      <c r="E25" s="37" t="s">
        <v>203</v>
      </c>
      <c r="F25" s="43"/>
      <c r="G25" s="43"/>
      <c r="H25" s="43"/>
      <c r="I25" s="43"/>
      <c r="J25" s="44"/>
    </row>
    <row r="26">
      <c r="A26" s="35" t="s">
        <v>119</v>
      </c>
      <c r="B26" s="35">
        <v>5</v>
      </c>
      <c r="C26" s="36" t="s">
        <v>308</v>
      </c>
      <c r="D26" s="35" t="s">
        <v>121</v>
      </c>
      <c r="E26" s="37" t="s">
        <v>309</v>
      </c>
      <c r="F26" s="38" t="s">
        <v>200</v>
      </c>
      <c r="G26" s="39">
        <v>34</v>
      </c>
      <c r="H26" s="40">
        <v>0</v>
      </c>
      <c r="I26" s="40">
        <f>ROUND(G26*H26,P4)</f>
        <v>0</v>
      </c>
      <c r="J26" s="35"/>
      <c r="O26" s="41">
        <f>I26*0.21</f>
        <v>0</v>
      </c>
      <c r="P26">
        <v>3</v>
      </c>
    </row>
    <row r="27">
      <c r="A27" s="35" t="s">
        <v>124</v>
      </c>
      <c r="B27" s="42"/>
      <c r="C27" s="43"/>
      <c r="D27" s="43"/>
      <c r="E27" s="37" t="s">
        <v>310</v>
      </c>
      <c r="F27" s="43"/>
      <c r="G27" s="43"/>
      <c r="H27" s="43"/>
      <c r="I27" s="43"/>
      <c r="J27" s="44"/>
    </row>
    <row r="28">
      <c r="A28" s="35" t="s">
        <v>126</v>
      </c>
      <c r="B28" s="42"/>
      <c r="C28" s="43"/>
      <c r="D28" s="43"/>
      <c r="E28" s="45" t="s">
        <v>311</v>
      </c>
      <c r="F28" s="43"/>
      <c r="G28" s="43"/>
      <c r="H28" s="43"/>
      <c r="I28" s="43"/>
      <c r="J28" s="44"/>
    </row>
    <row r="29" ht="58">
      <c r="A29" s="35" t="s">
        <v>128</v>
      </c>
      <c r="B29" s="42"/>
      <c r="C29" s="43"/>
      <c r="D29" s="43"/>
      <c r="E29" s="37" t="s">
        <v>312</v>
      </c>
      <c r="F29" s="43"/>
      <c r="G29" s="43"/>
      <c r="H29" s="43"/>
      <c r="I29" s="43"/>
      <c r="J29" s="44"/>
    </row>
    <row r="30">
      <c r="A30" s="35" t="s">
        <v>119</v>
      </c>
      <c r="B30" s="35">
        <v>6</v>
      </c>
      <c r="C30" s="36" t="s">
        <v>313</v>
      </c>
      <c r="D30" s="35"/>
      <c r="E30" s="37" t="s">
        <v>314</v>
      </c>
      <c r="F30" s="38" t="s">
        <v>212</v>
      </c>
      <c r="G30" s="39">
        <v>1419.4000000000001</v>
      </c>
      <c r="H30" s="40">
        <v>0</v>
      </c>
      <c r="I30" s="40">
        <f>ROUND(G30*H30,P4)</f>
        <v>0</v>
      </c>
      <c r="J30" s="35"/>
      <c r="O30" s="41">
        <f>I30*0.21</f>
        <v>0</v>
      </c>
      <c r="P30">
        <v>3</v>
      </c>
    </row>
    <row r="31" ht="29">
      <c r="A31" s="35" t="s">
        <v>124</v>
      </c>
      <c r="B31" s="42"/>
      <c r="C31" s="43"/>
      <c r="D31" s="43"/>
      <c r="E31" s="37" t="s">
        <v>315</v>
      </c>
      <c r="F31" s="43"/>
      <c r="G31" s="43"/>
      <c r="H31" s="43"/>
      <c r="I31" s="43"/>
      <c r="J31" s="44"/>
    </row>
    <row r="32" ht="43.5">
      <c r="A32" s="35" t="s">
        <v>126</v>
      </c>
      <c r="B32" s="42"/>
      <c r="C32" s="43"/>
      <c r="D32" s="43"/>
      <c r="E32" s="45" t="s">
        <v>316</v>
      </c>
      <c r="F32" s="43"/>
      <c r="G32" s="43"/>
      <c r="H32" s="43"/>
      <c r="I32" s="43"/>
      <c r="J32" s="44"/>
    </row>
    <row r="33" ht="130.5">
      <c r="A33" s="35" t="s">
        <v>128</v>
      </c>
      <c r="B33" s="42"/>
      <c r="C33" s="43"/>
      <c r="D33" s="43"/>
      <c r="E33" s="37" t="s">
        <v>317</v>
      </c>
      <c r="F33" s="43"/>
      <c r="G33" s="43"/>
      <c r="H33" s="43"/>
      <c r="I33" s="43"/>
      <c r="J33" s="44"/>
    </row>
    <row r="34">
      <c r="A34" s="35" t="s">
        <v>119</v>
      </c>
      <c r="B34" s="35">
        <v>7</v>
      </c>
      <c r="C34" s="36" t="s">
        <v>318</v>
      </c>
      <c r="D34" s="35" t="s">
        <v>131</v>
      </c>
      <c r="E34" s="37" t="s">
        <v>319</v>
      </c>
      <c r="F34" s="38" t="s">
        <v>212</v>
      </c>
      <c r="G34" s="39">
        <v>1.3799999999999999</v>
      </c>
      <c r="H34" s="40">
        <v>0</v>
      </c>
      <c r="I34" s="40">
        <f>ROUND(G34*H34,P4)</f>
        <v>0</v>
      </c>
      <c r="J34" s="35"/>
      <c r="O34" s="41">
        <f>I34*0.21</f>
        <v>0</v>
      </c>
      <c r="P34">
        <v>3</v>
      </c>
    </row>
    <row r="35" ht="29">
      <c r="A35" s="35" t="s">
        <v>124</v>
      </c>
      <c r="B35" s="42"/>
      <c r="C35" s="43"/>
      <c r="D35" s="43"/>
      <c r="E35" s="37" t="s">
        <v>320</v>
      </c>
      <c r="F35" s="43"/>
      <c r="G35" s="43"/>
      <c r="H35" s="43"/>
      <c r="I35" s="43"/>
      <c r="J35" s="44"/>
    </row>
    <row r="36">
      <c r="A36" s="35" t="s">
        <v>126</v>
      </c>
      <c r="B36" s="42"/>
      <c r="C36" s="43"/>
      <c r="D36" s="43"/>
      <c r="E36" s="45" t="s">
        <v>321</v>
      </c>
      <c r="F36" s="43"/>
      <c r="G36" s="43"/>
      <c r="H36" s="43"/>
      <c r="I36" s="43"/>
      <c r="J36" s="44"/>
    </row>
    <row r="37" ht="130.5">
      <c r="A37" s="35" t="s">
        <v>128</v>
      </c>
      <c r="B37" s="42"/>
      <c r="C37" s="43"/>
      <c r="D37" s="43"/>
      <c r="E37" s="37" t="s">
        <v>317</v>
      </c>
      <c r="F37" s="43"/>
      <c r="G37" s="43"/>
      <c r="H37" s="43"/>
      <c r="I37" s="43"/>
      <c r="J37" s="44"/>
    </row>
    <row r="38">
      <c r="A38" s="35" t="s">
        <v>119</v>
      </c>
      <c r="B38" s="35">
        <v>8</v>
      </c>
      <c r="C38" s="36" t="s">
        <v>318</v>
      </c>
      <c r="D38" s="35" t="s">
        <v>137</v>
      </c>
      <c r="E38" s="37" t="s">
        <v>319</v>
      </c>
      <c r="F38" s="38" t="s">
        <v>212</v>
      </c>
      <c r="G38" s="39">
        <v>0.90000000000000002</v>
      </c>
      <c r="H38" s="40">
        <v>0</v>
      </c>
      <c r="I38" s="40">
        <f>ROUND(G38*H38,P4)</f>
        <v>0</v>
      </c>
      <c r="J38" s="35"/>
      <c r="O38" s="41">
        <f>I38*0.21</f>
        <v>0</v>
      </c>
      <c r="P38">
        <v>3</v>
      </c>
    </row>
    <row r="39" ht="29">
      <c r="A39" s="35" t="s">
        <v>124</v>
      </c>
      <c r="B39" s="42"/>
      <c r="C39" s="43"/>
      <c r="D39" s="43"/>
      <c r="E39" s="37" t="s">
        <v>322</v>
      </c>
      <c r="F39" s="43"/>
      <c r="G39" s="43"/>
      <c r="H39" s="43"/>
      <c r="I39" s="43"/>
      <c r="J39" s="44"/>
    </row>
    <row r="40">
      <c r="A40" s="35" t="s">
        <v>126</v>
      </c>
      <c r="B40" s="42"/>
      <c r="C40" s="43"/>
      <c r="D40" s="43"/>
      <c r="E40" s="45" t="s">
        <v>323</v>
      </c>
      <c r="F40" s="43"/>
      <c r="G40" s="43"/>
      <c r="H40" s="43"/>
      <c r="I40" s="43"/>
      <c r="J40" s="44"/>
    </row>
    <row r="41" ht="130.5">
      <c r="A41" s="35" t="s">
        <v>128</v>
      </c>
      <c r="B41" s="42"/>
      <c r="C41" s="43"/>
      <c r="D41" s="43"/>
      <c r="E41" s="37" t="s">
        <v>317</v>
      </c>
      <c r="F41" s="43"/>
      <c r="G41" s="43"/>
      <c r="H41" s="43"/>
      <c r="I41" s="43"/>
      <c r="J41" s="44"/>
    </row>
    <row r="42">
      <c r="A42" s="35" t="s">
        <v>119</v>
      </c>
      <c r="B42" s="35">
        <v>9</v>
      </c>
      <c r="C42" s="36" t="s">
        <v>318</v>
      </c>
      <c r="D42" s="35" t="s">
        <v>139</v>
      </c>
      <c r="E42" s="37" t="s">
        <v>319</v>
      </c>
      <c r="F42" s="38" t="s">
        <v>212</v>
      </c>
      <c r="G42" s="39">
        <v>0.59999999999999998</v>
      </c>
      <c r="H42" s="40">
        <v>0</v>
      </c>
      <c r="I42" s="40">
        <f>ROUND(G42*H42,P4)</f>
        <v>0</v>
      </c>
      <c r="J42" s="35"/>
      <c r="O42" s="41">
        <f>I42*0.21</f>
        <v>0</v>
      </c>
      <c r="P42">
        <v>3</v>
      </c>
    </row>
    <row r="43" ht="29">
      <c r="A43" s="35" t="s">
        <v>124</v>
      </c>
      <c r="B43" s="42"/>
      <c r="C43" s="43"/>
      <c r="D43" s="43"/>
      <c r="E43" s="37" t="s">
        <v>324</v>
      </c>
      <c r="F43" s="43"/>
      <c r="G43" s="43"/>
      <c r="H43" s="43"/>
      <c r="I43" s="43"/>
      <c r="J43" s="44"/>
    </row>
    <row r="44">
      <c r="A44" s="35" t="s">
        <v>126</v>
      </c>
      <c r="B44" s="42"/>
      <c r="C44" s="43"/>
      <c r="D44" s="43"/>
      <c r="E44" s="45" t="s">
        <v>325</v>
      </c>
      <c r="F44" s="43"/>
      <c r="G44" s="43"/>
      <c r="H44" s="43"/>
      <c r="I44" s="43"/>
      <c r="J44" s="44"/>
    </row>
    <row r="45" ht="130.5">
      <c r="A45" s="35" t="s">
        <v>128</v>
      </c>
      <c r="B45" s="42"/>
      <c r="C45" s="43"/>
      <c r="D45" s="43"/>
      <c r="E45" s="37" t="s">
        <v>317</v>
      </c>
      <c r="F45" s="43"/>
      <c r="G45" s="43"/>
      <c r="H45" s="43"/>
      <c r="I45" s="43"/>
      <c r="J45" s="44"/>
    </row>
    <row r="46">
      <c r="A46" s="35" t="s">
        <v>119</v>
      </c>
      <c r="B46" s="35">
        <v>10</v>
      </c>
      <c r="C46" s="36" t="s">
        <v>326</v>
      </c>
      <c r="D46" s="35" t="s">
        <v>121</v>
      </c>
      <c r="E46" s="37" t="s">
        <v>327</v>
      </c>
      <c r="F46" s="38" t="s">
        <v>200</v>
      </c>
      <c r="G46" s="39">
        <v>63</v>
      </c>
      <c r="H46" s="40">
        <v>0</v>
      </c>
      <c r="I46" s="40">
        <f>ROUND(G46*H46,P4)</f>
        <v>0</v>
      </c>
      <c r="J46" s="35"/>
      <c r="O46" s="41">
        <f>I46*0.21</f>
        <v>0</v>
      </c>
      <c r="P46">
        <v>3</v>
      </c>
    </row>
    <row r="47" ht="29">
      <c r="A47" s="35" t="s">
        <v>124</v>
      </c>
      <c r="B47" s="42"/>
      <c r="C47" s="43"/>
      <c r="D47" s="43"/>
      <c r="E47" s="37" t="s">
        <v>328</v>
      </c>
      <c r="F47" s="43"/>
      <c r="G47" s="43"/>
      <c r="H47" s="43"/>
      <c r="I47" s="43"/>
      <c r="J47" s="44"/>
    </row>
    <row r="48">
      <c r="A48" s="35" t="s">
        <v>126</v>
      </c>
      <c r="B48" s="42"/>
      <c r="C48" s="43"/>
      <c r="D48" s="43"/>
      <c r="E48" s="45" t="s">
        <v>329</v>
      </c>
      <c r="F48" s="43"/>
      <c r="G48" s="43"/>
      <c r="H48" s="43"/>
      <c r="I48" s="43"/>
      <c r="J48" s="44"/>
    </row>
    <row r="49" ht="145">
      <c r="A49" s="35" t="s">
        <v>128</v>
      </c>
      <c r="B49" s="42"/>
      <c r="C49" s="43"/>
      <c r="D49" s="43"/>
      <c r="E49" s="37" t="s">
        <v>330</v>
      </c>
      <c r="F49" s="43"/>
      <c r="G49" s="43"/>
      <c r="H49" s="43"/>
      <c r="I49" s="43"/>
      <c r="J49" s="44"/>
    </row>
    <row r="50" ht="29">
      <c r="A50" s="35" t="s">
        <v>119</v>
      </c>
      <c r="B50" s="35">
        <v>11</v>
      </c>
      <c r="C50" s="36" t="s">
        <v>331</v>
      </c>
      <c r="D50" s="35" t="s">
        <v>131</v>
      </c>
      <c r="E50" s="37" t="s">
        <v>332</v>
      </c>
      <c r="F50" s="38" t="s">
        <v>212</v>
      </c>
      <c r="G50" s="39">
        <v>2839</v>
      </c>
      <c r="H50" s="40">
        <v>0</v>
      </c>
      <c r="I50" s="40">
        <f>ROUND(G50*H50,P4)</f>
        <v>0</v>
      </c>
      <c r="J50" s="35"/>
      <c r="O50" s="41">
        <f>I50*0.21</f>
        <v>0</v>
      </c>
      <c r="P50">
        <v>3</v>
      </c>
    </row>
    <row r="51" ht="29">
      <c r="A51" s="35" t="s">
        <v>124</v>
      </c>
      <c r="B51" s="42"/>
      <c r="C51" s="43"/>
      <c r="D51" s="43"/>
      <c r="E51" s="37" t="s">
        <v>333</v>
      </c>
      <c r="F51" s="43"/>
      <c r="G51" s="43"/>
      <c r="H51" s="43"/>
      <c r="I51" s="43"/>
      <c r="J51" s="44"/>
    </row>
    <row r="52" ht="43.5">
      <c r="A52" s="35" t="s">
        <v>126</v>
      </c>
      <c r="B52" s="42"/>
      <c r="C52" s="43"/>
      <c r="D52" s="43"/>
      <c r="E52" s="45" t="s">
        <v>334</v>
      </c>
      <c r="F52" s="43"/>
      <c r="G52" s="43"/>
      <c r="H52" s="43"/>
      <c r="I52" s="43"/>
      <c r="J52" s="44"/>
    </row>
    <row r="53" ht="116">
      <c r="A53" s="35" t="s">
        <v>128</v>
      </c>
      <c r="B53" s="42"/>
      <c r="C53" s="43"/>
      <c r="D53" s="43"/>
      <c r="E53" s="37" t="s">
        <v>335</v>
      </c>
      <c r="F53" s="43"/>
      <c r="G53" s="43"/>
      <c r="H53" s="43"/>
      <c r="I53" s="43"/>
      <c r="J53" s="44"/>
    </row>
    <row r="54" ht="29">
      <c r="A54" s="35" t="s">
        <v>119</v>
      </c>
      <c r="B54" s="35">
        <v>12</v>
      </c>
      <c r="C54" s="36" t="s">
        <v>331</v>
      </c>
      <c r="D54" s="35" t="s">
        <v>137</v>
      </c>
      <c r="E54" s="37" t="s">
        <v>332</v>
      </c>
      <c r="F54" s="38" t="s">
        <v>212</v>
      </c>
      <c r="G54" s="39">
        <v>590</v>
      </c>
      <c r="H54" s="40">
        <v>0</v>
      </c>
      <c r="I54" s="40">
        <f>ROUND(G54*H54,P4)</f>
        <v>0</v>
      </c>
      <c r="J54" s="35"/>
      <c r="O54" s="41">
        <f>I54*0.21</f>
        <v>0</v>
      </c>
      <c r="P54">
        <v>3</v>
      </c>
    </row>
    <row r="55">
      <c r="A55" s="35" t="s">
        <v>124</v>
      </c>
      <c r="B55" s="42"/>
      <c r="C55" s="43"/>
      <c r="D55" s="43"/>
      <c r="E55" s="37" t="s">
        <v>336</v>
      </c>
      <c r="F55" s="43"/>
      <c r="G55" s="43"/>
      <c r="H55" s="43"/>
      <c r="I55" s="43"/>
      <c r="J55" s="44"/>
    </row>
    <row r="56">
      <c r="A56" s="35" t="s">
        <v>126</v>
      </c>
      <c r="B56" s="42"/>
      <c r="C56" s="43"/>
      <c r="D56" s="43"/>
      <c r="E56" s="45" t="s">
        <v>337</v>
      </c>
      <c r="F56" s="43"/>
      <c r="G56" s="43"/>
      <c r="H56" s="43"/>
      <c r="I56" s="43"/>
      <c r="J56" s="44"/>
    </row>
    <row r="57" ht="116">
      <c r="A57" s="35" t="s">
        <v>128</v>
      </c>
      <c r="B57" s="42"/>
      <c r="C57" s="43"/>
      <c r="D57" s="43"/>
      <c r="E57" s="37" t="s">
        <v>335</v>
      </c>
      <c r="F57" s="43"/>
      <c r="G57" s="43"/>
      <c r="H57" s="43"/>
      <c r="I57" s="43"/>
      <c r="J57" s="44"/>
    </row>
    <row r="58" ht="29">
      <c r="A58" s="35" t="s">
        <v>119</v>
      </c>
      <c r="B58" s="35">
        <v>13</v>
      </c>
      <c r="C58" s="36" t="s">
        <v>331</v>
      </c>
      <c r="D58" s="35" t="s">
        <v>139</v>
      </c>
      <c r="E58" s="37" t="s">
        <v>332</v>
      </c>
      <c r="F58" s="38" t="s">
        <v>212</v>
      </c>
      <c r="G58" s="39">
        <v>2</v>
      </c>
      <c r="H58" s="40">
        <v>0</v>
      </c>
      <c r="I58" s="40">
        <f>ROUND(G58*H58,P4)</f>
        <v>0</v>
      </c>
      <c r="J58" s="35"/>
      <c r="O58" s="41">
        <f>I58*0.21</f>
        <v>0</v>
      </c>
      <c r="P58">
        <v>3</v>
      </c>
    </row>
    <row r="59" ht="29">
      <c r="A59" s="35" t="s">
        <v>124</v>
      </c>
      <c r="B59" s="42"/>
      <c r="C59" s="43"/>
      <c r="D59" s="43"/>
      <c r="E59" s="37" t="s">
        <v>338</v>
      </c>
      <c r="F59" s="43"/>
      <c r="G59" s="43"/>
      <c r="H59" s="43"/>
      <c r="I59" s="43"/>
      <c r="J59" s="44"/>
    </row>
    <row r="60">
      <c r="A60" s="35" t="s">
        <v>126</v>
      </c>
      <c r="B60" s="42"/>
      <c r="C60" s="43"/>
      <c r="D60" s="43"/>
      <c r="E60" s="45" t="s">
        <v>258</v>
      </c>
      <c r="F60" s="43"/>
      <c r="G60" s="43"/>
      <c r="H60" s="43"/>
      <c r="I60" s="43"/>
      <c r="J60" s="44"/>
    </row>
    <row r="61" ht="116">
      <c r="A61" s="35" t="s">
        <v>128</v>
      </c>
      <c r="B61" s="42"/>
      <c r="C61" s="43"/>
      <c r="D61" s="43"/>
      <c r="E61" s="37" t="s">
        <v>335</v>
      </c>
      <c r="F61" s="43"/>
      <c r="G61" s="43"/>
      <c r="H61" s="43"/>
      <c r="I61" s="43"/>
      <c r="J61" s="44"/>
    </row>
    <row r="62">
      <c r="A62" s="35" t="s">
        <v>119</v>
      </c>
      <c r="B62" s="35">
        <v>14</v>
      </c>
      <c r="C62" s="36" t="s">
        <v>339</v>
      </c>
      <c r="D62" s="35" t="s">
        <v>121</v>
      </c>
      <c r="E62" s="37" t="s">
        <v>340</v>
      </c>
      <c r="F62" s="38" t="s">
        <v>212</v>
      </c>
      <c r="G62" s="39">
        <v>0.59999999999999998</v>
      </c>
      <c r="H62" s="40">
        <v>0</v>
      </c>
      <c r="I62" s="40">
        <f>ROUND(G62*H62,P4)</f>
        <v>0</v>
      </c>
      <c r="J62" s="35"/>
      <c r="O62" s="41">
        <f>I62*0.21</f>
        <v>0</v>
      </c>
      <c r="P62">
        <v>3</v>
      </c>
    </row>
    <row r="63" ht="29">
      <c r="A63" s="35" t="s">
        <v>124</v>
      </c>
      <c r="B63" s="42"/>
      <c r="C63" s="43"/>
      <c r="D63" s="43"/>
      <c r="E63" s="37" t="s">
        <v>341</v>
      </c>
      <c r="F63" s="43"/>
      <c r="G63" s="43"/>
      <c r="H63" s="43"/>
      <c r="I63" s="43"/>
      <c r="J63" s="44"/>
    </row>
    <row r="64">
      <c r="A64" s="35" t="s">
        <v>126</v>
      </c>
      <c r="B64" s="42"/>
      <c r="C64" s="43"/>
      <c r="D64" s="43"/>
      <c r="E64" s="45" t="s">
        <v>342</v>
      </c>
      <c r="F64" s="43"/>
      <c r="G64" s="43"/>
      <c r="H64" s="43"/>
      <c r="I64" s="43"/>
      <c r="J64" s="44"/>
    </row>
    <row r="65" ht="116">
      <c r="A65" s="35" t="s">
        <v>128</v>
      </c>
      <c r="B65" s="42"/>
      <c r="C65" s="43"/>
      <c r="D65" s="43"/>
      <c r="E65" s="37" t="s">
        <v>335</v>
      </c>
      <c r="F65" s="43"/>
      <c r="G65" s="43"/>
      <c r="H65" s="43"/>
      <c r="I65" s="43"/>
      <c r="J65" s="44"/>
    </row>
    <row r="66">
      <c r="A66" s="35" t="s">
        <v>119</v>
      </c>
      <c r="B66" s="35">
        <v>15</v>
      </c>
      <c r="C66" s="36" t="s">
        <v>343</v>
      </c>
      <c r="D66" s="35" t="s">
        <v>121</v>
      </c>
      <c r="E66" s="37" t="s">
        <v>344</v>
      </c>
      <c r="F66" s="38" t="s">
        <v>237</v>
      </c>
      <c r="G66" s="39">
        <v>128</v>
      </c>
      <c r="H66" s="40">
        <v>0</v>
      </c>
      <c r="I66" s="40">
        <f>ROUND(G66*H66,P4)</f>
        <v>0</v>
      </c>
      <c r="J66" s="35"/>
      <c r="O66" s="41">
        <f>I66*0.21</f>
        <v>0</v>
      </c>
      <c r="P66">
        <v>3</v>
      </c>
    </row>
    <row r="67" ht="29">
      <c r="A67" s="35" t="s">
        <v>124</v>
      </c>
      <c r="B67" s="42"/>
      <c r="C67" s="43"/>
      <c r="D67" s="43"/>
      <c r="E67" s="37" t="s">
        <v>345</v>
      </c>
      <c r="F67" s="43"/>
      <c r="G67" s="43"/>
      <c r="H67" s="43"/>
      <c r="I67" s="43"/>
      <c r="J67" s="44"/>
    </row>
    <row r="68">
      <c r="A68" s="35" t="s">
        <v>126</v>
      </c>
      <c r="B68" s="42"/>
      <c r="C68" s="43"/>
      <c r="D68" s="43"/>
      <c r="E68" s="45" t="s">
        <v>346</v>
      </c>
      <c r="F68" s="43"/>
      <c r="G68" s="43"/>
      <c r="H68" s="43"/>
      <c r="I68" s="43"/>
      <c r="J68" s="44"/>
    </row>
    <row r="69" ht="116">
      <c r="A69" s="35" t="s">
        <v>128</v>
      </c>
      <c r="B69" s="42"/>
      <c r="C69" s="43"/>
      <c r="D69" s="43"/>
      <c r="E69" s="37" t="s">
        <v>335</v>
      </c>
      <c r="F69" s="43"/>
      <c r="G69" s="43"/>
      <c r="H69" s="43"/>
      <c r="I69" s="43"/>
      <c r="J69" s="44"/>
    </row>
    <row r="70">
      <c r="A70" s="35" t="s">
        <v>119</v>
      </c>
      <c r="B70" s="35">
        <v>16</v>
      </c>
      <c r="C70" s="36" t="s">
        <v>347</v>
      </c>
      <c r="D70" s="35" t="s">
        <v>121</v>
      </c>
      <c r="E70" s="37" t="s">
        <v>348</v>
      </c>
      <c r="F70" s="38" t="s">
        <v>237</v>
      </c>
      <c r="G70" s="39">
        <v>34</v>
      </c>
      <c r="H70" s="40">
        <v>0</v>
      </c>
      <c r="I70" s="40">
        <f>ROUND(G70*H70,P4)</f>
        <v>0</v>
      </c>
      <c r="J70" s="35"/>
      <c r="O70" s="41">
        <f>I70*0.21</f>
        <v>0</v>
      </c>
      <c r="P70">
        <v>3</v>
      </c>
    </row>
    <row r="71" ht="43.5">
      <c r="A71" s="35" t="s">
        <v>124</v>
      </c>
      <c r="B71" s="42"/>
      <c r="C71" s="43"/>
      <c r="D71" s="43"/>
      <c r="E71" s="37" t="s">
        <v>349</v>
      </c>
      <c r="F71" s="43"/>
      <c r="G71" s="43"/>
      <c r="H71" s="43"/>
      <c r="I71" s="43"/>
      <c r="J71" s="44"/>
    </row>
    <row r="72">
      <c r="A72" s="35" t="s">
        <v>126</v>
      </c>
      <c r="B72" s="42"/>
      <c r="C72" s="43"/>
      <c r="D72" s="43"/>
      <c r="E72" s="45" t="s">
        <v>311</v>
      </c>
      <c r="F72" s="43"/>
      <c r="G72" s="43"/>
      <c r="H72" s="43"/>
      <c r="I72" s="43"/>
      <c r="J72" s="44"/>
    </row>
    <row r="73" ht="116">
      <c r="A73" s="35" t="s">
        <v>128</v>
      </c>
      <c r="B73" s="42"/>
      <c r="C73" s="43"/>
      <c r="D73" s="43"/>
      <c r="E73" s="37" t="s">
        <v>335</v>
      </c>
      <c r="F73" s="43"/>
      <c r="G73" s="43"/>
      <c r="H73" s="43"/>
      <c r="I73" s="43"/>
      <c r="J73" s="44"/>
    </row>
    <row r="74">
      <c r="A74" s="35" t="s">
        <v>119</v>
      </c>
      <c r="B74" s="35">
        <v>17</v>
      </c>
      <c r="C74" s="36" t="s">
        <v>350</v>
      </c>
      <c r="D74" s="35" t="s">
        <v>121</v>
      </c>
      <c r="E74" s="37" t="s">
        <v>351</v>
      </c>
      <c r="F74" s="38" t="s">
        <v>212</v>
      </c>
      <c r="G74" s="39">
        <v>2286.1750000000002</v>
      </c>
      <c r="H74" s="40">
        <v>0</v>
      </c>
      <c r="I74" s="40">
        <f>ROUND(G74*H74,P4)</f>
        <v>0</v>
      </c>
      <c r="J74" s="35"/>
      <c r="O74" s="41">
        <f>I74*0.21</f>
        <v>0</v>
      </c>
      <c r="P74">
        <v>3</v>
      </c>
    </row>
    <row r="75">
      <c r="A75" s="35" t="s">
        <v>124</v>
      </c>
      <c r="B75" s="42"/>
      <c r="C75" s="43"/>
      <c r="D75" s="43"/>
      <c r="E75" s="37" t="s">
        <v>352</v>
      </c>
      <c r="F75" s="43"/>
      <c r="G75" s="43"/>
      <c r="H75" s="43"/>
      <c r="I75" s="43"/>
      <c r="J75" s="44"/>
    </row>
    <row r="76" ht="159.5">
      <c r="A76" s="35" t="s">
        <v>126</v>
      </c>
      <c r="B76" s="42"/>
      <c r="C76" s="43"/>
      <c r="D76" s="43"/>
      <c r="E76" s="45" t="s">
        <v>353</v>
      </c>
      <c r="F76" s="43"/>
      <c r="G76" s="43"/>
      <c r="H76" s="43"/>
      <c r="I76" s="43"/>
      <c r="J76" s="44"/>
    </row>
    <row r="77" ht="116">
      <c r="A77" s="35" t="s">
        <v>128</v>
      </c>
      <c r="B77" s="42"/>
      <c r="C77" s="43"/>
      <c r="D77" s="43"/>
      <c r="E77" s="37" t="s">
        <v>335</v>
      </c>
      <c r="F77" s="43"/>
      <c r="G77" s="43"/>
      <c r="H77" s="43"/>
      <c r="I77" s="43"/>
      <c r="J77" s="44"/>
    </row>
    <row r="78">
      <c r="A78" s="35" t="s">
        <v>119</v>
      </c>
      <c r="B78" s="35">
        <v>18</v>
      </c>
      <c r="C78" s="36" t="s">
        <v>354</v>
      </c>
      <c r="D78" s="35" t="s">
        <v>121</v>
      </c>
      <c r="E78" s="37" t="s">
        <v>355</v>
      </c>
      <c r="F78" s="38" t="s">
        <v>237</v>
      </c>
      <c r="G78" s="39">
        <v>131</v>
      </c>
      <c r="H78" s="40">
        <v>0</v>
      </c>
      <c r="I78" s="40">
        <f>ROUND(G78*H78,P4)</f>
        <v>0</v>
      </c>
      <c r="J78" s="35"/>
      <c r="O78" s="41">
        <f>I78*0.21</f>
        <v>0</v>
      </c>
      <c r="P78">
        <v>3</v>
      </c>
    </row>
    <row r="79">
      <c r="A79" s="35" t="s">
        <v>124</v>
      </c>
      <c r="B79" s="42"/>
      <c r="C79" s="43"/>
      <c r="D79" s="43"/>
      <c r="E79" s="37" t="s">
        <v>356</v>
      </c>
      <c r="F79" s="43"/>
      <c r="G79" s="43"/>
      <c r="H79" s="43"/>
      <c r="I79" s="43"/>
      <c r="J79" s="44"/>
    </row>
    <row r="80" ht="43.5">
      <c r="A80" s="35" t="s">
        <v>126</v>
      </c>
      <c r="B80" s="42"/>
      <c r="C80" s="43"/>
      <c r="D80" s="43"/>
      <c r="E80" s="45" t="s">
        <v>357</v>
      </c>
      <c r="F80" s="43"/>
      <c r="G80" s="43"/>
      <c r="H80" s="43"/>
      <c r="I80" s="43"/>
      <c r="J80" s="44"/>
    </row>
    <row r="81" ht="29">
      <c r="A81" s="35" t="s">
        <v>128</v>
      </c>
      <c r="B81" s="42"/>
      <c r="C81" s="43"/>
      <c r="D81" s="43"/>
      <c r="E81" s="37" t="s">
        <v>358</v>
      </c>
      <c r="F81" s="43"/>
      <c r="G81" s="43"/>
      <c r="H81" s="43"/>
      <c r="I81" s="43"/>
      <c r="J81" s="44"/>
    </row>
    <row r="82">
      <c r="A82" s="35" t="s">
        <v>119</v>
      </c>
      <c r="B82" s="35">
        <v>19</v>
      </c>
      <c r="C82" s="36" t="s">
        <v>359</v>
      </c>
      <c r="D82" s="35" t="s">
        <v>131</v>
      </c>
      <c r="E82" s="37" t="s">
        <v>360</v>
      </c>
      <c r="F82" s="38" t="s">
        <v>212</v>
      </c>
      <c r="G82" s="39">
        <v>8705</v>
      </c>
      <c r="H82" s="40">
        <v>0</v>
      </c>
      <c r="I82" s="40">
        <f>ROUND(G82*H82,P4)</f>
        <v>0</v>
      </c>
      <c r="J82" s="35"/>
      <c r="O82" s="41">
        <f>I82*0.21</f>
        <v>0</v>
      </c>
      <c r="P82">
        <v>3</v>
      </c>
    </row>
    <row r="83" ht="29">
      <c r="A83" s="35" t="s">
        <v>124</v>
      </c>
      <c r="B83" s="42"/>
      <c r="C83" s="43"/>
      <c r="D83" s="43"/>
      <c r="E83" s="37" t="s">
        <v>361</v>
      </c>
      <c r="F83" s="43"/>
      <c r="G83" s="43"/>
      <c r="H83" s="43"/>
      <c r="I83" s="43"/>
      <c r="J83" s="44"/>
    </row>
    <row r="84" ht="29">
      <c r="A84" s="35" t="s">
        <v>126</v>
      </c>
      <c r="B84" s="42"/>
      <c r="C84" s="43"/>
      <c r="D84" s="43"/>
      <c r="E84" s="45" t="s">
        <v>362</v>
      </c>
      <c r="F84" s="43"/>
      <c r="G84" s="43"/>
      <c r="H84" s="43"/>
      <c r="I84" s="43"/>
      <c r="J84" s="44"/>
    </row>
    <row r="85" ht="409.5">
      <c r="A85" s="35" t="s">
        <v>128</v>
      </c>
      <c r="B85" s="42"/>
      <c r="C85" s="43"/>
      <c r="D85" s="43"/>
      <c r="E85" s="37" t="s">
        <v>215</v>
      </c>
      <c r="F85" s="43"/>
      <c r="G85" s="43"/>
      <c r="H85" s="43"/>
      <c r="I85" s="43"/>
      <c r="J85" s="44"/>
    </row>
    <row r="86">
      <c r="A86" s="35" t="s">
        <v>119</v>
      </c>
      <c r="B86" s="35">
        <v>20</v>
      </c>
      <c r="C86" s="36" t="s">
        <v>359</v>
      </c>
      <c r="D86" s="35" t="s">
        <v>137</v>
      </c>
      <c r="E86" s="37" t="s">
        <v>360</v>
      </c>
      <c r="F86" s="38" t="s">
        <v>212</v>
      </c>
      <c r="G86" s="39">
        <v>2823</v>
      </c>
      <c r="H86" s="40">
        <v>0</v>
      </c>
      <c r="I86" s="40">
        <f>ROUND(G86*H86,P4)</f>
        <v>0</v>
      </c>
      <c r="J86" s="35"/>
      <c r="O86" s="41">
        <f>I86*0.21</f>
        <v>0</v>
      </c>
      <c r="P86">
        <v>3</v>
      </c>
    </row>
    <row r="87" ht="29">
      <c r="A87" s="35" t="s">
        <v>124</v>
      </c>
      <c r="B87" s="42"/>
      <c r="C87" s="43"/>
      <c r="D87" s="43"/>
      <c r="E87" s="37" t="s">
        <v>363</v>
      </c>
      <c r="F87" s="43"/>
      <c r="G87" s="43"/>
      <c r="H87" s="43"/>
      <c r="I87" s="43"/>
      <c r="J87" s="44"/>
    </row>
    <row r="88" ht="29">
      <c r="A88" s="35" t="s">
        <v>126</v>
      </c>
      <c r="B88" s="42"/>
      <c r="C88" s="43"/>
      <c r="D88" s="43"/>
      <c r="E88" s="45" t="s">
        <v>364</v>
      </c>
      <c r="F88" s="43"/>
      <c r="G88" s="43"/>
      <c r="H88" s="43"/>
      <c r="I88" s="43"/>
      <c r="J88" s="44"/>
    </row>
    <row r="89" ht="409.5">
      <c r="A89" s="35" t="s">
        <v>128</v>
      </c>
      <c r="B89" s="42"/>
      <c r="C89" s="43"/>
      <c r="D89" s="43"/>
      <c r="E89" s="37" t="s">
        <v>215</v>
      </c>
      <c r="F89" s="43"/>
      <c r="G89" s="43"/>
      <c r="H89" s="43"/>
      <c r="I89" s="43"/>
      <c r="J89" s="44"/>
    </row>
    <row r="90">
      <c r="A90" s="35" t="s">
        <v>119</v>
      </c>
      <c r="B90" s="35">
        <v>21</v>
      </c>
      <c r="C90" s="36" t="s">
        <v>365</v>
      </c>
      <c r="D90" s="35" t="s">
        <v>121</v>
      </c>
      <c r="E90" s="37" t="s">
        <v>366</v>
      </c>
      <c r="F90" s="38" t="s">
        <v>212</v>
      </c>
      <c r="G90" s="39">
        <v>7885</v>
      </c>
      <c r="H90" s="40">
        <v>0</v>
      </c>
      <c r="I90" s="40">
        <f>ROUND(G90*H90,P4)</f>
        <v>0</v>
      </c>
      <c r="J90" s="35"/>
      <c r="O90" s="41">
        <f>I90*0.21</f>
        <v>0</v>
      </c>
      <c r="P90">
        <v>3</v>
      </c>
    </row>
    <row r="91">
      <c r="A91" s="35" t="s">
        <v>124</v>
      </c>
      <c r="B91" s="42"/>
      <c r="C91" s="43"/>
      <c r="D91" s="43"/>
      <c r="E91" s="37" t="s">
        <v>367</v>
      </c>
      <c r="F91" s="43"/>
      <c r="G91" s="43"/>
      <c r="H91" s="43"/>
      <c r="I91" s="43"/>
      <c r="J91" s="44"/>
    </row>
    <row r="92" ht="43.5">
      <c r="A92" s="35" t="s">
        <v>126</v>
      </c>
      <c r="B92" s="42"/>
      <c r="C92" s="43"/>
      <c r="D92" s="43"/>
      <c r="E92" s="45" t="s">
        <v>368</v>
      </c>
      <c r="F92" s="43"/>
      <c r="G92" s="43"/>
      <c r="H92" s="43"/>
      <c r="I92" s="43"/>
      <c r="J92" s="44"/>
    </row>
    <row r="93" ht="391.5">
      <c r="A93" s="35" t="s">
        <v>128</v>
      </c>
      <c r="B93" s="42"/>
      <c r="C93" s="43"/>
      <c r="D93" s="43"/>
      <c r="E93" s="37" t="s">
        <v>369</v>
      </c>
      <c r="F93" s="43"/>
      <c r="G93" s="43"/>
      <c r="H93" s="43"/>
      <c r="I93" s="43"/>
      <c r="J93" s="44"/>
    </row>
    <row r="94">
      <c r="A94" s="35" t="s">
        <v>119</v>
      </c>
      <c r="B94" s="35">
        <v>22</v>
      </c>
      <c r="C94" s="36" t="s">
        <v>370</v>
      </c>
      <c r="D94" s="35" t="s">
        <v>121</v>
      </c>
      <c r="E94" s="37" t="s">
        <v>371</v>
      </c>
      <c r="F94" s="38" t="s">
        <v>212</v>
      </c>
      <c r="G94" s="39">
        <v>98</v>
      </c>
      <c r="H94" s="40">
        <v>0</v>
      </c>
      <c r="I94" s="40">
        <f>ROUND(G94*H94,P4)</f>
        <v>0</v>
      </c>
      <c r="J94" s="35"/>
      <c r="O94" s="41">
        <f>I94*0.21</f>
        <v>0</v>
      </c>
      <c r="P94">
        <v>3</v>
      </c>
    </row>
    <row r="95" ht="29">
      <c r="A95" s="35" t="s">
        <v>124</v>
      </c>
      <c r="B95" s="42"/>
      <c r="C95" s="43"/>
      <c r="D95" s="43"/>
      <c r="E95" s="37" t="s">
        <v>372</v>
      </c>
      <c r="F95" s="43"/>
      <c r="G95" s="43"/>
      <c r="H95" s="43"/>
      <c r="I95" s="43"/>
      <c r="J95" s="44"/>
    </row>
    <row r="96">
      <c r="A96" s="35" t="s">
        <v>126</v>
      </c>
      <c r="B96" s="42"/>
      <c r="C96" s="43"/>
      <c r="D96" s="43"/>
      <c r="E96" s="45" t="s">
        <v>373</v>
      </c>
      <c r="F96" s="43"/>
      <c r="G96" s="43"/>
      <c r="H96" s="43"/>
      <c r="I96" s="43"/>
      <c r="J96" s="44"/>
    </row>
    <row r="97" ht="87">
      <c r="A97" s="35" t="s">
        <v>128</v>
      </c>
      <c r="B97" s="42"/>
      <c r="C97" s="43"/>
      <c r="D97" s="43"/>
      <c r="E97" s="37" t="s">
        <v>374</v>
      </c>
      <c r="F97" s="43"/>
      <c r="G97" s="43"/>
      <c r="H97" s="43"/>
      <c r="I97" s="43"/>
      <c r="J97" s="44"/>
    </row>
    <row r="98">
      <c r="A98" s="35" t="s">
        <v>119</v>
      </c>
      <c r="B98" s="35">
        <v>23</v>
      </c>
      <c r="C98" s="36" t="s">
        <v>375</v>
      </c>
      <c r="D98" s="35" t="s">
        <v>121</v>
      </c>
      <c r="E98" s="37" t="s">
        <v>376</v>
      </c>
      <c r="F98" s="38" t="s">
        <v>237</v>
      </c>
      <c r="G98" s="39">
        <v>658</v>
      </c>
      <c r="H98" s="40">
        <v>0</v>
      </c>
      <c r="I98" s="40">
        <f>ROUND(G98*H98,P4)</f>
        <v>0</v>
      </c>
      <c r="J98" s="35"/>
      <c r="O98" s="41">
        <f>I98*0.21</f>
        <v>0</v>
      </c>
      <c r="P98">
        <v>3</v>
      </c>
    </row>
    <row r="99" ht="29">
      <c r="A99" s="35" t="s">
        <v>124</v>
      </c>
      <c r="B99" s="42"/>
      <c r="C99" s="43"/>
      <c r="D99" s="43"/>
      <c r="E99" s="37" t="s">
        <v>377</v>
      </c>
      <c r="F99" s="43"/>
      <c r="G99" s="43"/>
      <c r="H99" s="43"/>
      <c r="I99" s="43"/>
      <c r="J99" s="44"/>
    </row>
    <row r="100">
      <c r="A100" s="35" t="s">
        <v>126</v>
      </c>
      <c r="B100" s="42"/>
      <c r="C100" s="43"/>
      <c r="D100" s="43"/>
      <c r="E100" s="45" t="s">
        <v>378</v>
      </c>
      <c r="F100" s="43"/>
      <c r="G100" s="43"/>
      <c r="H100" s="43"/>
      <c r="I100" s="43"/>
      <c r="J100" s="44"/>
    </row>
    <row r="101" ht="116">
      <c r="A101" s="35" t="s">
        <v>128</v>
      </c>
      <c r="B101" s="42"/>
      <c r="C101" s="43"/>
      <c r="D101" s="43"/>
      <c r="E101" s="37" t="s">
        <v>379</v>
      </c>
      <c r="F101" s="43"/>
      <c r="G101" s="43"/>
      <c r="H101" s="43"/>
      <c r="I101" s="43"/>
      <c r="J101" s="44"/>
    </row>
    <row r="102">
      <c r="A102" s="35" t="s">
        <v>119</v>
      </c>
      <c r="B102" s="35">
        <v>24</v>
      </c>
      <c r="C102" s="36" t="s">
        <v>380</v>
      </c>
      <c r="D102" s="35" t="s">
        <v>121</v>
      </c>
      <c r="E102" s="37" t="s">
        <v>381</v>
      </c>
      <c r="F102" s="38" t="s">
        <v>237</v>
      </c>
      <c r="G102" s="39">
        <v>63</v>
      </c>
      <c r="H102" s="40">
        <v>0</v>
      </c>
      <c r="I102" s="40">
        <f>ROUND(G102*H102,P4)</f>
        <v>0</v>
      </c>
      <c r="J102" s="35"/>
      <c r="O102" s="41">
        <f>I102*0.21</f>
        <v>0</v>
      </c>
      <c r="P102">
        <v>3</v>
      </c>
    </row>
    <row r="103" ht="29">
      <c r="A103" s="35" t="s">
        <v>124</v>
      </c>
      <c r="B103" s="42"/>
      <c r="C103" s="43"/>
      <c r="D103" s="43"/>
      <c r="E103" s="37" t="s">
        <v>382</v>
      </c>
      <c r="F103" s="43"/>
      <c r="G103" s="43"/>
      <c r="H103" s="43"/>
      <c r="I103" s="43"/>
      <c r="J103" s="44"/>
    </row>
    <row r="104">
      <c r="A104" s="35" t="s">
        <v>126</v>
      </c>
      <c r="B104" s="42"/>
      <c r="C104" s="43"/>
      <c r="D104" s="43"/>
      <c r="E104" s="45" t="s">
        <v>383</v>
      </c>
      <c r="F104" s="43"/>
      <c r="G104" s="43"/>
      <c r="H104" s="43"/>
      <c r="I104" s="43"/>
      <c r="J104" s="44"/>
    </row>
    <row r="105" ht="87">
      <c r="A105" s="35" t="s">
        <v>128</v>
      </c>
      <c r="B105" s="42"/>
      <c r="C105" s="43"/>
      <c r="D105" s="43"/>
      <c r="E105" s="37" t="s">
        <v>374</v>
      </c>
      <c r="F105" s="43"/>
      <c r="G105" s="43"/>
      <c r="H105" s="43"/>
      <c r="I105" s="43"/>
      <c r="J105" s="44"/>
    </row>
    <row r="106">
      <c r="A106" s="35" t="s">
        <v>119</v>
      </c>
      <c r="B106" s="35">
        <v>25</v>
      </c>
      <c r="C106" s="36" t="s">
        <v>384</v>
      </c>
      <c r="D106" s="35" t="s">
        <v>121</v>
      </c>
      <c r="E106" s="37" t="s">
        <v>385</v>
      </c>
      <c r="F106" s="38" t="s">
        <v>212</v>
      </c>
      <c r="G106" s="39">
        <v>3429</v>
      </c>
      <c r="H106" s="40">
        <v>0</v>
      </c>
      <c r="I106" s="40">
        <f>ROUND(G106*H106,P4)</f>
        <v>0</v>
      </c>
      <c r="J106" s="35"/>
      <c r="O106" s="41">
        <f>I106*0.21</f>
        <v>0</v>
      </c>
      <c r="P106">
        <v>3</v>
      </c>
    </row>
    <row r="107">
      <c r="A107" s="35" t="s">
        <v>124</v>
      </c>
      <c r="B107" s="42"/>
      <c r="C107" s="43"/>
      <c r="D107" s="43"/>
      <c r="E107" s="37" t="s">
        <v>386</v>
      </c>
      <c r="F107" s="43"/>
      <c r="G107" s="43"/>
      <c r="H107" s="43"/>
      <c r="I107" s="43"/>
      <c r="J107" s="44"/>
    </row>
    <row r="108">
      <c r="A108" s="35" t="s">
        <v>126</v>
      </c>
      <c r="B108" s="42"/>
      <c r="C108" s="43"/>
      <c r="D108" s="43"/>
      <c r="E108" s="45" t="s">
        <v>387</v>
      </c>
      <c r="F108" s="43"/>
      <c r="G108" s="43"/>
      <c r="H108" s="43"/>
      <c r="I108" s="43"/>
      <c r="J108" s="44"/>
    </row>
    <row r="109" ht="261">
      <c r="A109" s="35" t="s">
        <v>128</v>
      </c>
      <c r="B109" s="42"/>
      <c r="C109" s="43"/>
      <c r="D109" s="43"/>
      <c r="E109" s="37" t="s">
        <v>388</v>
      </c>
      <c r="F109" s="43"/>
      <c r="G109" s="43"/>
      <c r="H109" s="43"/>
      <c r="I109" s="43"/>
      <c r="J109" s="44"/>
    </row>
    <row r="110">
      <c r="A110" s="35" t="s">
        <v>119</v>
      </c>
      <c r="B110" s="35">
        <v>26</v>
      </c>
      <c r="C110" s="36" t="s">
        <v>389</v>
      </c>
      <c r="D110" s="35" t="s">
        <v>131</v>
      </c>
      <c r="E110" s="37" t="s">
        <v>390</v>
      </c>
      <c r="F110" s="38" t="s">
        <v>212</v>
      </c>
      <c r="G110" s="39">
        <v>5001</v>
      </c>
      <c r="H110" s="40">
        <v>0</v>
      </c>
      <c r="I110" s="40">
        <f>ROUND(G110*H110,P4)</f>
        <v>0</v>
      </c>
      <c r="J110" s="35"/>
      <c r="O110" s="41">
        <f>I110*0.21</f>
        <v>0</v>
      </c>
      <c r="P110">
        <v>3</v>
      </c>
    </row>
    <row r="111">
      <c r="A111" s="35" t="s">
        <v>124</v>
      </c>
      <c r="B111" s="42"/>
      <c r="C111" s="43"/>
      <c r="D111" s="43"/>
      <c r="E111" s="37" t="s">
        <v>391</v>
      </c>
      <c r="F111" s="43"/>
      <c r="G111" s="43"/>
      <c r="H111" s="43"/>
      <c r="I111" s="43"/>
      <c r="J111" s="44"/>
    </row>
    <row r="112">
      <c r="A112" s="35" t="s">
        <v>126</v>
      </c>
      <c r="B112" s="42"/>
      <c r="C112" s="43"/>
      <c r="D112" s="43"/>
      <c r="E112" s="45" t="s">
        <v>392</v>
      </c>
      <c r="F112" s="43"/>
      <c r="G112" s="43"/>
      <c r="H112" s="43"/>
      <c r="I112" s="43"/>
      <c r="J112" s="44"/>
    </row>
    <row r="113" ht="261">
      <c r="A113" s="35" t="s">
        <v>128</v>
      </c>
      <c r="B113" s="42"/>
      <c r="C113" s="43"/>
      <c r="D113" s="43"/>
      <c r="E113" s="37" t="s">
        <v>388</v>
      </c>
      <c r="F113" s="43"/>
      <c r="G113" s="43"/>
      <c r="H113" s="43"/>
      <c r="I113" s="43"/>
      <c r="J113" s="44"/>
    </row>
    <row r="114">
      <c r="A114" s="35" t="s">
        <v>119</v>
      </c>
      <c r="B114" s="35">
        <v>27</v>
      </c>
      <c r="C114" s="36" t="s">
        <v>389</v>
      </c>
      <c r="D114" s="35" t="s">
        <v>137</v>
      </c>
      <c r="E114" s="37" t="s">
        <v>390</v>
      </c>
      <c r="F114" s="38" t="s">
        <v>212</v>
      </c>
      <c r="G114" s="39">
        <v>2823</v>
      </c>
      <c r="H114" s="40">
        <v>0</v>
      </c>
      <c r="I114" s="40">
        <f>ROUND(G114*H114,P4)</f>
        <v>0</v>
      </c>
      <c r="J114" s="35"/>
      <c r="O114" s="41">
        <f>I114*0.21</f>
        <v>0</v>
      </c>
      <c r="P114">
        <v>3</v>
      </c>
    </row>
    <row r="115">
      <c r="A115" s="35" t="s">
        <v>124</v>
      </c>
      <c r="B115" s="42"/>
      <c r="C115" s="43"/>
      <c r="D115" s="43"/>
      <c r="E115" s="37" t="s">
        <v>393</v>
      </c>
      <c r="F115" s="43"/>
      <c r="G115" s="43"/>
      <c r="H115" s="43"/>
      <c r="I115" s="43"/>
      <c r="J115" s="44"/>
    </row>
    <row r="116">
      <c r="A116" s="35" t="s">
        <v>126</v>
      </c>
      <c r="B116" s="42"/>
      <c r="C116" s="43"/>
      <c r="D116" s="43"/>
      <c r="E116" s="45" t="s">
        <v>394</v>
      </c>
      <c r="F116" s="43"/>
      <c r="G116" s="43"/>
      <c r="H116" s="43"/>
      <c r="I116" s="43"/>
      <c r="J116" s="44"/>
    </row>
    <row r="117" ht="261">
      <c r="A117" s="35" t="s">
        <v>128</v>
      </c>
      <c r="B117" s="42"/>
      <c r="C117" s="43"/>
      <c r="D117" s="43"/>
      <c r="E117" s="37" t="s">
        <v>388</v>
      </c>
      <c r="F117" s="43"/>
      <c r="G117" s="43"/>
      <c r="H117" s="43"/>
      <c r="I117" s="43"/>
      <c r="J117" s="44"/>
    </row>
    <row r="118">
      <c r="A118" s="35" t="s">
        <v>119</v>
      </c>
      <c r="B118" s="35">
        <v>28</v>
      </c>
      <c r="C118" s="36" t="s">
        <v>395</v>
      </c>
      <c r="D118" s="35" t="s">
        <v>131</v>
      </c>
      <c r="E118" s="37" t="s">
        <v>396</v>
      </c>
      <c r="F118" s="38" t="s">
        <v>212</v>
      </c>
      <c r="G118" s="39">
        <v>4456</v>
      </c>
      <c r="H118" s="40">
        <v>0</v>
      </c>
      <c r="I118" s="40">
        <f>ROUND(G118*H118,P4)</f>
        <v>0</v>
      </c>
      <c r="J118" s="35"/>
      <c r="O118" s="41">
        <f>I118*0.21</f>
        <v>0</v>
      </c>
      <c r="P118">
        <v>3</v>
      </c>
    </row>
    <row r="119">
      <c r="A119" s="35" t="s">
        <v>124</v>
      </c>
      <c r="B119" s="42"/>
      <c r="C119" s="43"/>
      <c r="D119" s="43"/>
      <c r="E119" s="37" t="s">
        <v>397</v>
      </c>
      <c r="F119" s="43"/>
      <c r="G119" s="43"/>
      <c r="H119" s="43"/>
      <c r="I119" s="43"/>
      <c r="J119" s="44"/>
    </row>
    <row r="120">
      <c r="A120" s="35" t="s">
        <v>126</v>
      </c>
      <c r="B120" s="42"/>
      <c r="C120" s="43"/>
      <c r="D120" s="43"/>
      <c r="E120" s="45" t="s">
        <v>398</v>
      </c>
      <c r="F120" s="43"/>
      <c r="G120" s="43"/>
      <c r="H120" s="43"/>
      <c r="I120" s="43"/>
      <c r="J120" s="44"/>
    </row>
    <row r="121" ht="406">
      <c r="A121" s="35" t="s">
        <v>128</v>
      </c>
      <c r="B121" s="42"/>
      <c r="C121" s="43"/>
      <c r="D121" s="43"/>
      <c r="E121" s="37" t="s">
        <v>399</v>
      </c>
      <c r="F121" s="43"/>
      <c r="G121" s="43"/>
      <c r="H121" s="43"/>
      <c r="I121" s="43"/>
      <c r="J121" s="44"/>
    </row>
    <row r="122">
      <c r="A122" s="35" t="s">
        <v>119</v>
      </c>
      <c r="B122" s="35">
        <v>29</v>
      </c>
      <c r="C122" s="36" t="s">
        <v>395</v>
      </c>
      <c r="D122" s="35" t="s">
        <v>137</v>
      </c>
      <c r="E122" s="37" t="s">
        <v>396</v>
      </c>
      <c r="F122" s="38" t="s">
        <v>212</v>
      </c>
      <c r="G122" s="39">
        <v>165</v>
      </c>
      <c r="H122" s="40">
        <v>0</v>
      </c>
      <c r="I122" s="40">
        <f>ROUND(G122*H122,P4)</f>
        <v>0</v>
      </c>
      <c r="J122" s="35"/>
      <c r="O122" s="41">
        <f>I122*0.21</f>
        <v>0</v>
      </c>
      <c r="P122">
        <v>3</v>
      </c>
    </row>
    <row r="123">
      <c r="A123" s="35" t="s">
        <v>124</v>
      </c>
      <c r="B123" s="42"/>
      <c r="C123" s="43"/>
      <c r="D123" s="43"/>
      <c r="E123" s="37" t="s">
        <v>400</v>
      </c>
      <c r="F123" s="43"/>
      <c r="G123" s="43"/>
      <c r="H123" s="43"/>
      <c r="I123" s="43"/>
      <c r="J123" s="44"/>
    </row>
    <row r="124">
      <c r="A124" s="35" t="s">
        <v>126</v>
      </c>
      <c r="B124" s="42"/>
      <c r="C124" s="43"/>
      <c r="D124" s="43"/>
      <c r="E124" s="45" t="s">
        <v>401</v>
      </c>
      <c r="F124" s="43"/>
      <c r="G124" s="43"/>
      <c r="H124" s="43"/>
      <c r="I124" s="43"/>
      <c r="J124" s="44"/>
    </row>
    <row r="125" ht="406">
      <c r="A125" s="35" t="s">
        <v>128</v>
      </c>
      <c r="B125" s="42"/>
      <c r="C125" s="43"/>
      <c r="D125" s="43"/>
      <c r="E125" s="37" t="s">
        <v>399</v>
      </c>
      <c r="F125" s="43"/>
      <c r="G125" s="43"/>
      <c r="H125" s="43"/>
      <c r="I125" s="43"/>
      <c r="J125" s="44"/>
    </row>
    <row r="126">
      <c r="A126" s="35" t="s">
        <v>119</v>
      </c>
      <c r="B126" s="35">
        <v>30</v>
      </c>
      <c r="C126" s="36" t="s">
        <v>402</v>
      </c>
      <c r="D126" s="35" t="s">
        <v>121</v>
      </c>
      <c r="E126" s="37" t="s">
        <v>403</v>
      </c>
      <c r="F126" s="38" t="s">
        <v>212</v>
      </c>
      <c r="G126" s="39">
        <v>61</v>
      </c>
      <c r="H126" s="40">
        <v>0</v>
      </c>
      <c r="I126" s="40">
        <f>ROUND(G126*H126,P4)</f>
        <v>0</v>
      </c>
      <c r="J126" s="35"/>
      <c r="O126" s="41">
        <f>I126*0.21</f>
        <v>0</v>
      </c>
      <c r="P126">
        <v>3</v>
      </c>
    </row>
    <row r="127">
      <c r="A127" s="35" t="s">
        <v>124</v>
      </c>
      <c r="B127" s="42"/>
      <c r="C127" s="43"/>
      <c r="D127" s="43"/>
      <c r="E127" s="37" t="s">
        <v>404</v>
      </c>
      <c r="F127" s="43"/>
      <c r="G127" s="43"/>
      <c r="H127" s="43"/>
      <c r="I127" s="43"/>
      <c r="J127" s="44"/>
    </row>
    <row r="128">
      <c r="A128" s="35" t="s">
        <v>126</v>
      </c>
      <c r="B128" s="42"/>
      <c r="C128" s="43"/>
      <c r="D128" s="43"/>
      <c r="E128" s="45" t="s">
        <v>405</v>
      </c>
      <c r="F128" s="43"/>
      <c r="G128" s="43"/>
      <c r="H128" s="43"/>
      <c r="I128" s="43"/>
      <c r="J128" s="44"/>
    </row>
    <row r="129" ht="348">
      <c r="A129" s="35" t="s">
        <v>128</v>
      </c>
      <c r="B129" s="42"/>
      <c r="C129" s="43"/>
      <c r="D129" s="43"/>
      <c r="E129" s="37" t="s">
        <v>406</v>
      </c>
      <c r="F129" s="43"/>
      <c r="G129" s="43"/>
      <c r="H129" s="43"/>
      <c r="I129" s="43"/>
      <c r="J129" s="44"/>
    </row>
    <row r="130">
      <c r="A130" s="35" t="s">
        <v>119</v>
      </c>
      <c r="B130" s="35">
        <v>31</v>
      </c>
      <c r="C130" s="36" t="s">
        <v>407</v>
      </c>
      <c r="D130" s="35" t="s">
        <v>121</v>
      </c>
      <c r="E130" s="37" t="s">
        <v>408</v>
      </c>
      <c r="F130" s="38" t="s">
        <v>212</v>
      </c>
      <c r="G130" s="39">
        <v>227</v>
      </c>
      <c r="H130" s="40">
        <v>0</v>
      </c>
      <c r="I130" s="40">
        <f>ROUND(G130*H130,P4)</f>
        <v>0</v>
      </c>
      <c r="J130" s="35"/>
      <c r="O130" s="41">
        <f>I130*0.21</f>
        <v>0</v>
      </c>
      <c r="P130">
        <v>3</v>
      </c>
    </row>
    <row r="131">
      <c r="A131" s="35" t="s">
        <v>124</v>
      </c>
      <c r="B131" s="42"/>
      <c r="C131" s="43"/>
      <c r="D131" s="43"/>
      <c r="E131" s="37" t="s">
        <v>409</v>
      </c>
      <c r="F131" s="43"/>
      <c r="G131" s="43"/>
      <c r="H131" s="43"/>
      <c r="I131" s="43"/>
      <c r="J131" s="44"/>
    </row>
    <row r="132">
      <c r="A132" s="35" t="s">
        <v>126</v>
      </c>
      <c r="B132" s="42"/>
      <c r="C132" s="43"/>
      <c r="D132" s="43"/>
      <c r="E132" s="45" t="s">
        <v>410</v>
      </c>
      <c r="F132" s="43"/>
      <c r="G132" s="43"/>
      <c r="H132" s="43"/>
      <c r="I132" s="43"/>
      <c r="J132" s="44"/>
    </row>
    <row r="133" ht="409.5">
      <c r="A133" s="35" t="s">
        <v>128</v>
      </c>
      <c r="B133" s="42"/>
      <c r="C133" s="43"/>
      <c r="D133" s="43"/>
      <c r="E133" s="37" t="s">
        <v>411</v>
      </c>
      <c r="F133" s="43"/>
      <c r="G133" s="43"/>
      <c r="H133" s="43"/>
      <c r="I133" s="43"/>
      <c r="J133" s="44"/>
    </row>
    <row r="134">
      <c r="A134" s="35" t="s">
        <v>119</v>
      </c>
      <c r="B134" s="35">
        <v>32</v>
      </c>
      <c r="C134" s="36" t="s">
        <v>412</v>
      </c>
      <c r="D134" s="35" t="s">
        <v>121</v>
      </c>
      <c r="E134" s="37" t="s">
        <v>413</v>
      </c>
      <c r="F134" s="38" t="s">
        <v>200</v>
      </c>
      <c r="G134" s="39">
        <v>660</v>
      </c>
      <c r="H134" s="40">
        <v>0</v>
      </c>
      <c r="I134" s="40">
        <f>ROUND(G134*H134,P4)</f>
        <v>0</v>
      </c>
      <c r="J134" s="35"/>
      <c r="O134" s="41">
        <f>I134*0.21</f>
        <v>0</v>
      </c>
      <c r="P134">
        <v>3</v>
      </c>
    </row>
    <row r="135">
      <c r="A135" s="35" t="s">
        <v>124</v>
      </c>
      <c r="B135" s="42"/>
      <c r="C135" s="43"/>
      <c r="D135" s="43"/>
      <c r="E135" s="37" t="s">
        <v>414</v>
      </c>
      <c r="F135" s="43"/>
      <c r="G135" s="43"/>
      <c r="H135" s="43"/>
      <c r="I135" s="43"/>
      <c r="J135" s="44"/>
    </row>
    <row r="136">
      <c r="A136" s="35" t="s">
        <v>126</v>
      </c>
      <c r="B136" s="42"/>
      <c r="C136" s="43"/>
      <c r="D136" s="43"/>
      <c r="E136" s="45" t="s">
        <v>415</v>
      </c>
      <c r="F136" s="43"/>
      <c r="G136" s="43"/>
      <c r="H136" s="43"/>
      <c r="I136" s="43"/>
      <c r="J136" s="44"/>
    </row>
    <row r="137" ht="43.5">
      <c r="A137" s="35" t="s">
        <v>128</v>
      </c>
      <c r="B137" s="42"/>
      <c r="C137" s="43"/>
      <c r="D137" s="43"/>
      <c r="E137" s="37" t="s">
        <v>416</v>
      </c>
      <c r="F137" s="43"/>
      <c r="G137" s="43"/>
      <c r="H137" s="43"/>
      <c r="I137" s="43"/>
      <c r="J137" s="44"/>
    </row>
    <row r="138">
      <c r="A138" s="35" t="s">
        <v>119</v>
      </c>
      <c r="B138" s="35">
        <v>33</v>
      </c>
      <c r="C138" s="36" t="s">
        <v>417</v>
      </c>
      <c r="D138" s="35" t="s">
        <v>121</v>
      </c>
      <c r="E138" s="37" t="s">
        <v>418</v>
      </c>
      <c r="F138" s="38" t="s">
        <v>200</v>
      </c>
      <c r="G138" s="39">
        <v>18085</v>
      </c>
      <c r="H138" s="40">
        <v>0</v>
      </c>
      <c r="I138" s="40">
        <f>ROUND(G138*H138,P4)</f>
        <v>0</v>
      </c>
      <c r="J138" s="35"/>
      <c r="O138" s="41">
        <f>I138*0.21</f>
        <v>0</v>
      </c>
      <c r="P138">
        <v>3</v>
      </c>
    </row>
    <row r="139">
      <c r="A139" s="35" t="s">
        <v>124</v>
      </c>
      <c r="B139" s="42"/>
      <c r="C139" s="43"/>
      <c r="D139" s="43"/>
      <c r="E139" s="37" t="s">
        <v>419</v>
      </c>
      <c r="F139" s="43"/>
      <c r="G139" s="43"/>
      <c r="H139" s="43"/>
      <c r="I139" s="43"/>
      <c r="J139" s="44"/>
    </row>
    <row r="140" ht="58">
      <c r="A140" s="35" t="s">
        <v>126</v>
      </c>
      <c r="B140" s="42"/>
      <c r="C140" s="43"/>
      <c r="D140" s="43"/>
      <c r="E140" s="45" t="s">
        <v>420</v>
      </c>
      <c r="F140" s="43"/>
      <c r="G140" s="43"/>
      <c r="H140" s="43"/>
      <c r="I140" s="43"/>
      <c r="J140" s="44"/>
    </row>
    <row r="141" ht="72.5">
      <c r="A141" s="35" t="s">
        <v>128</v>
      </c>
      <c r="B141" s="42"/>
      <c r="C141" s="43"/>
      <c r="D141" s="43"/>
      <c r="E141" s="37" t="s">
        <v>421</v>
      </c>
      <c r="F141" s="43"/>
      <c r="G141" s="43"/>
      <c r="H141" s="43"/>
      <c r="I141" s="43"/>
      <c r="J141" s="44"/>
    </row>
    <row r="142">
      <c r="A142" s="35" t="s">
        <v>119</v>
      </c>
      <c r="B142" s="35">
        <v>34</v>
      </c>
      <c r="C142" s="36" t="s">
        <v>422</v>
      </c>
      <c r="D142" s="35" t="s">
        <v>121</v>
      </c>
      <c r="E142" s="37" t="s">
        <v>423</v>
      </c>
      <c r="F142" s="38" t="s">
        <v>200</v>
      </c>
      <c r="G142" s="39">
        <v>1018</v>
      </c>
      <c r="H142" s="40">
        <v>0</v>
      </c>
      <c r="I142" s="40">
        <f>ROUND(G142*H142,P4)</f>
        <v>0</v>
      </c>
      <c r="J142" s="35"/>
      <c r="O142" s="41">
        <f>I142*0.21</f>
        <v>0</v>
      </c>
      <c r="P142">
        <v>3</v>
      </c>
    </row>
    <row r="143">
      <c r="A143" s="35" t="s">
        <v>124</v>
      </c>
      <c r="B143" s="42"/>
      <c r="C143" s="43"/>
      <c r="D143" s="43"/>
      <c r="E143" s="37" t="s">
        <v>424</v>
      </c>
      <c r="F143" s="43"/>
      <c r="G143" s="43"/>
      <c r="H143" s="43"/>
      <c r="I143" s="43"/>
      <c r="J143" s="44"/>
    </row>
    <row r="144">
      <c r="A144" s="35" t="s">
        <v>126</v>
      </c>
      <c r="B144" s="42"/>
      <c r="C144" s="43"/>
      <c r="D144" s="43"/>
      <c r="E144" s="45" t="s">
        <v>425</v>
      </c>
      <c r="F144" s="43"/>
      <c r="G144" s="43"/>
      <c r="H144" s="43"/>
      <c r="I144" s="43"/>
      <c r="J144" s="44"/>
    </row>
    <row r="145" ht="72.5">
      <c r="A145" s="35" t="s">
        <v>128</v>
      </c>
      <c r="B145" s="42"/>
      <c r="C145" s="43"/>
      <c r="D145" s="43"/>
      <c r="E145" s="37" t="s">
        <v>426</v>
      </c>
      <c r="F145" s="43"/>
      <c r="G145" s="43"/>
      <c r="H145" s="43"/>
      <c r="I145" s="43"/>
      <c r="J145" s="44"/>
    </row>
    <row r="146">
      <c r="A146" s="35" t="s">
        <v>119</v>
      </c>
      <c r="B146" s="35">
        <v>35</v>
      </c>
      <c r="C146" s="36" t="s">
        <v>427</v>
      </c>
      <c r="D146" s="35" t="s">
        <v>121</v>
      </c>
      <c r="E146" s="37" t="s">
        <v>428</v>
      </c>
      <c r="F146" s="38" t="s">
        <v>200</v>
      </c>
      <c r="G146" s="39">
        <v>660</v>
      </c>
      <c r="H146" s="40">
        <v>0</v>
      </c>
      <c r="I146" s="40">
        <f>ROUND(G146*H146,P4)</f>
        <v>0</v>
      </c>
      <c r="J146" s="35"/>
      <c r="O146" s="41">
        <f>I146*0.21</f>
        <v>0</v>
      </c>
      <c r="P146">
        <v>3</v>
      </c>
    </row>
    <row r="147">
      <c r="A147" s="35" t="s">
        <v>124</v>
      </c>
      <c r="B147" s="42"/>
      <c r="C147" s="43"/>
      <c r="D147" s="43"/>
      <c r="E147" s="37" t="s">
        <v>429</v>
      </c>
      <c r="F147" s="43"/>
      <c r="G147" s="43"/>
      <c r="H147" s="43"/>
      <c r="I147" s="43"/>
      <c r="J147" s="44"/>
    </row>
    <row r="148">
      <c r="A148" s="35" t="s">
        <v>126</v>
      </c>
      <c r="B148" s="42"/>
      <c r="C148" s="43"/>
      <c r="D148" s="43"/>
      <c r="E148" s="45" t="s">
        <v>415</v>
      </c>
      <c r="F148" s="43"/>
      <c r="G148" s="43"/>
      <c r="H148" s="43"/>
      <c r="I148" s="43"/>
      <c r="J148" s="44"/>
    </row>
    <row r="149" ht="72.5">
      <c r="A149" s="35" t="s">
        <v>128</v>
      </c>
      <c r="B149" s="42"/>
      <c r="C149" s="43"/>
      <c r="D149" s="43"/>
      <c r="E149" s="37" t="s">
        <v>430</v>
      </c>
      <c r="F149" s="43"/>
      <c r="G149" s="43"/>
      <c r="H149" s="43"/>
      <c r="I149" s="43"/>
      <c r="J149" s="44"/>
    </row>
    <row r="150">
      <c r="A150" s="35" t="s">
        <v>119</v>
      </c>
      <c r="B150" s="35">
        <v>36</v>
      </c>
      <c r="C150" s="36" t="s">
        <v>431</v>
      </c>
      <c r="D150" s="35" t="s">
        <v>131</v>
      </c>
      <c r="E150" s="37" t="s">
        <v>432</v>
      </c>
      <c r="F150" s="38" t="s">
        <v>200</v>
      </c>
      <c r="G150" s="39">
        <v>1018</v>
      </c>
      <c r="H150" s="40">
        <v>0</v>
      </c>
      <c r="I150" s="40">
        <f>ROUND(G150*H150,P4)</f>
        <v>0</v>
      </c>
      <c r="J150" s="35"/>
      <c r="O150" s="41">
        <f>I150*0.21</f>
        <v>0</v>
      </c>
      <c r="P150">
        <v>3</v>
      </c>
    </row>
    <row r="151">
      <c r="A151" s="35" t="s">
        <v>124</v>
      </c>
      <c r="B151" s="42"/>
      <c r="C151" s="43"/>
      <c r="D151" s="43"/>
      <c r="E151" s="37" t="s">
        <v>433</v>
      </c>
      <c r="F151" s="43"/>
      <c r="G151" s="43"/>
      <c r="H151" s="43"/>
      <c r="I151" s="43"/>
      <c r="J151" s="44"/>
    </row>
    <row r="152">
      <c r="A152" s="35" t="s">
        <v>126</v>
      </c>
      <c r="B152" s="42"/>
      <c r="C152" s="43"/>
      <c r="D152" s="43"/>
      <c r="E152" s="45" t="s">
        <v>434</v>
      </c>
      <c r="F152" s="43"/>
      <c r="G152" s="43"/>
      <c r="H152" s="43"/>
      <c r="I152" s="43"/>
      <c r="J152" s="44"/>
    </row>
    <row r="153" ht="72.5">
      <c r="A153" s="35" t="s">
        <v>128</v>
      </c>
      <c r="B153" s="42"/>
      <c r="C153" s="43"/>
      <c r="D153" s="43"/>
      <c r="E153" s="37" t="s">
        <v>435</v>
      </c>
      <c r="F153" s="43"/>
      <c r="G153" s="43"/>
      <c r="H153" s="43"/>
      <c r="I153" s="43"/>
      <c r="J153" s="44"/>
    </row>
    <row r="154">
      <c r="A154" s="35" t="s">
        <v>119</v>
      </c>
      <c r="B154" s="35">
        <v>37</v>
      </c>
      <c r="C154" s="36" t="s">
        <v>431</v>
      </c>
      <c r="D154" s="35" t="s">
        <v>137</v>
      </c>
      <c r="E154" s="37" t="s">
        <v>432</v>
      </c>
      <c r="F154" s="38" t="s">
        <v>200</v>
      </c>
      <c r="G154" s="39">
        <v>660</v>
      </c>
      <c r="H154" s="40">
        <v>0</v>
      </c>
      <c r="I154" s="40">
        <f>ROUND(G154*H154,P4)</f>
        <v>0</v>
      </c>
      <c r="J154" s="35"/>
      <c r="O154" s="41">
        <f>I154*0.21</f>
        <v>0</v>
      </c>
      <c r="P154">
        <v>3</v>
      </c>
    </row>
    <row r="155">
      <c r="A155" s="35" t="s">
        <v>124</v>
      </c>
      <c r="B155" s="42"/>
      <c r="C155" s="43"/>
      <c r="D155" s="43"/>
      <c r="E155" s="37" t="s">
        <v>436</v>
      </c>
      <c r="F155" s="43"/>
      <c r="G155" s="43"/>
      <c r="H155" s="43"/>
      <c r="I155" s="43"/>
      <c r="J155" s="44"/>
    </row>
    <row r="156">
      <c r="A156" s="35" t="s">
        <v>126</v>
      </c>
      <c r="B156" s="42"/>
      <c r="C156" s="43"/>
      <c r="D156" s="43"/>
      <c r="E156" s="45" t="s">
        <v>415</v>
      </c>
      <c r="F156" s="43"/>
      <c r="G156" s="43"/>
      <c r="H156" s="43"/>
      <c r="I156" s="43"/>
      <c r="J156" s="44"/>
    </row>
    <row r="157" ht="72.5">
      <c r="A157" s="35" t="s">
        <v>128</v>
      </c>
      <c r="B157" s="42"/>
      <c r="C157" s="43"/>
      <c r="D157" s="43"/>
      <c r="E157" s="37" t="s">
        <v>435</v>
      </c>
      <c r="F157" s="43"/>
      <c r="G157" s="43"/>
      <c r="H157" s="43"/>
      <c r="I157" s="43"/>
      <c r="J157" s="44"/>
    </row>
    <row r="158">
      <c r="A158" s="29" t="s">
        <v>116</v>
      </c>
      <c r="B158" s="30"/>
      <c r="C158" s="31" t="s">
        <v>437</v>
      </c>
      <c r="D158" s="32"/>
      <c r="E158" s="29" t="s">
        <v>438</v>
      </c>
      <c r="F158" s="32"/>
      <c r="G158" s="32"/>
      <c r="H158" s="32"/>
      <c r="I158" s="33">
        <f>SUMIFS(I159:I166,A159:A166,"P")</f>
        <v>0</v>
      </c>
      <c r="J158" s="34"/>
    </row>
    <row r="159">
      <c r="A159" s="35" t="s">
        <v>119</v>
      </c>
      <c r="B159" s="35">
        <v>38</v>
      </c>
      <c r="C159" s="36" t="s">
        <v>439</v>
      </c>
      <c r="D159" s="35" t="s">
        <v>121</v>
      </c>
      <c r="E159" s="37" t="s">
        <v>440</v>
      </c>
      <c r="F159" s="38" t="s">
        <v>200</v>
      </c>
      <c r="G159" s="39">
        <v>2836</v>
      </c>
      <c r="H159" s="40">
        <v>0</v>
      </c>
      <c r="I159" s="40">
        <f>ROUND(G159*H159,P4)</f>
        <v>0</v>
      </c>
      <c r="J159" s="35"/>
      <c r="O159" s="41">
        <f>I159*0.21</f>
        <v>0</v>
      </c>
      <c r="P159">
        <v>3</v>
      </c>
    </row>
    <row r="160">
      <c r="A160" s="35" t="s">
        <v>124</v>
      </c>
      <c r="B160" s="42"/>
      <c r="C160" s="43"/>
      <c r="D160" s="43"/>
      <c r="E160" s="37" t="s">
        <v>441</v>
      </c>
      <c r="F160" s="43"/>
      <c r="G160" s="43"/>
      <c r="H160" s="43"/>
      <c r="I160" s="43"/>
      <c r="J160" s="44"/>
    </row>
    <row r="161">
      <c r="A161" s="35" t="s">
        <v>126</v>
      </c>
      <c r="B161" s="42"/>
      <c r="C161" s="43"/>
      <c r="D161" s="43"/>
      <c r="E161" s="45" t="s">
        <v>442</v>
      </c>
      <c r="F161" s="43"/>
      <c r="G161" s="43"/>
      <c r="H161" s="43"/>
      <c r="I161" s="43"/>
      <c r="J161" s="44"/>
    </row>
    <row r="162" ht="101.5">
      <c r="A162" s="35" t="s">
        <v>128</v>
      </c>
      <c r="B162" s="42"/>
      <c r="C162" s="43"/>
      <c r="D162" s="43"/>
      <c r="E162" s="37" t="s">
        <v>443</v>
      </c>
      <c r="F162" s="43"/>
      <c r="G162" s="43"/>
      <c r="H162" s="43"/>
      <c r="I162" s="43"/>
      <c r="J162" s="44"/>
    </row>
    <row r="163">
      <c r="A163" s="35" t="s">
        <v>119</v>
      </c>
      <c r="B163" s="35">
        <v>39</v>
      </c>
      <c r="C163" s="36" t="s">
        <v>444</v>
      </c>
      <c r="D163" s="35" t="s">
        <v>121</v>
      </c>
      <c r="E163" s="37" t="s">
        <v>445</v>
      </c>
      <c r="F163" s="38" t="s">
        <v>200</v>
      </c>
      <c r="G163" s="39">
        <v>21015</v>
      </c>
      <c r="H163" s="40">
        <v>0</v>
      </c>
      <c r="I163" s="40">
        <f>ROUND(G163*H163,P4)</f>
        <v>0</v>
      </c>
      <c r="J163" s="35"/>
      <c r="O163" s="41">
        <f>I163*0.21</f>
        <v>0</v>
      </c>
      <c r="P163">
        <v>3</v>
      </c>
    </row>
    <row r="164">
      <c r="A164" s="35" t="s">
        <v>124</v>
      </c>
      <c r="B164" s="42"/>
      <c r="C164" s="43"/>
      <c r="D164" s="43"/>
      <c r="E164" s="37" t="s">
        <v>446</v>
      </c>
      <c r="F164" s="43"/>
      <c r="G164" s="43"/>
      <c r="H164" s="43"/>
      <c r="I164" s="43"/>
      <c r="J164" s="44"/>
    </row>
    <row r="165">
      <c r="A165" s="35" t="s">
        <v>126</v>
      </c>
      <c r="B165" s="42"/>
      <c r="C165" s="43"/>
      <c r="D165" s="43"/>
      <c r="E165" s="45" t="s">
        <v>447</v>
      </c>
      <c r="F165" s="43"/>
      <c r="G165" s="43"/>
      <c r="H165" s="43"/>
      <c r="I165" s="43"/>
      <c r="J165" s="44"/>
    </row>
    <row r="166" ht="116">
      <c r="A166" s="35" t="s">
        <v>128</v>
      </c>
      <c r="B166" s="42"/>
      <c r="C166" s="43"/>
      <c r="D166" s="43"/>
      <c r="E166" s="37" t="s">
        <v>448</v>
      </c>
      <c r="F166" s="43"/>
      <c r="G166" s="43"/>
      <c r="H166" s="43"/>
      <c r="I166" s="43"/>
      <c r="J166" s="44"/>
    </row>
    <row r="167">
      <c r="A167" s="29" t="s">
        <v>116</v>
      </c>
      <c r="B167" s="30"/>
      <c r="C167" s="31" t="s">
        <v>449</v>
      </c>
      <c r="D167" s="32"/>
      <c r="E167" s="29" t="s">
        <v>450</v>
      </c>
      <c r="F167" s="32"/>
      <c r="G167" s="32"/>
      <c r="H167" s="32"/>
      <c r="I167" s="33">
        <f>SUMIFS(I168:I187,A168:A187,"P")</f>
        <v>0</v>
      </c>
      <c r="J167" s="34"/>
    </row>
    <row r="168">
      <c r="A168" s="35" t="s">
        <v>119</v>
      </c>
      <c r="B168" s="35">
        <v>40</v>
      </c>
      <c r="C168" s="36" t="s">
        <v>451</v>
      </c>
      <c r="D168" s="35" t="s">
        <v>121</v>
      </c>
      <c r="E168" s="37" t="s">
        <v>452</v>
      </c>
      <c r="F168" s="38" t="s">
        <v>212</v>
      </c>
      <c r="G168" s="39">
        <v>6.5499999999999998</v>
      </c>
      <c r="H168" s="40">
        <v>0</v>
      </c>
      <c r="I168" s="40">
        <f>ROUND(G168*H168,P4)</f>
        <v>0</v>
      </c>
      <c r="J168" s="35"/>
      <c r="O168" s="41">
        <f>I168*0.21</f>
        <v>0</v>
      </c>
      <c r="P168">
        <v>3</v>
      </c>
    </row>
    <row r="169">
      <c r="A169" s="35" t="s">
        <v>124</v>
      </c>
      <c r="B169" s="42"/>
      <c r="C169" s="43"/>
      <c r="D169" s="43"/>
      <c r="E169" s="37" t="s">
        <v>453</v>
      </c>
      <c r="F169" s="43"/>
      <c r="G169" s="43"/>
      <c r="H169" s="43"/>
      <c r="I169" s="43"/>
      <c r="J169" s="44"/>
    </row>
    <row r="170">
      <c r="A170" s="35" t="s">
        <v>126</v>
      </c>
      <c r="B170" s="42"/>
      <c r="C170" s="43"/>
      <c r="D170" s="43"/>
      <c r="E170" s="45" t="s">
        <v>454</v>
      </c>
      <c r="F170" s="43"/>
      <c r="G170" s="43"/>
      <c r="H170" s="43"/>
      <c r="I170" s="43"/>
      <c r="J170" s="44"/>
    </row>
    <row r="171" ht="409.5">
      <c r="A171" s="35" t="s">
        <v>128</v>
      </c>
      <c r="B171" s="42"/>
      <c r="C171" s="43"/>
      <c r="D171" s="43"/>
      <c r="E171" s="37" t="s">
        <v>455</v>
      </c>
      <c r="F171" s="43"/>
      <c r="G171" s="43"/>
      <c r="H171" s="43"/>
      <c r="I171" s="43"/>
      <c r="J171" s="44"/>
    </row>
    <row r="172">
      <c r="A172" s="35" t="s">
        <v>119</v>
      </c>
      <c r="B172" s="35">
        <v>41</v>
      </c>
      <c r="C172" s="36" t="s">
        <v>456</v>
      </c>
      <c r="D172" s="35" t="s">
        <v>131</v>
      </c>
      <c r="E172" s="37" t="s">
        <v>457</v>
      </c>
      <c r="F172" s="38" t="s">
        <v>212</v>
      </c>
      <c r="G172" s="39">
        <v>2</v>
      </c>
      <c r="H172" s="40">
        <v>0</v>
      </c>
      <c r="I172" s="40">
        <f>ROUND(G172*H172,P4)</f>
        <v>0</v>
      </c>
      <c r="J172" s="35"/>
      <c r="O172" s="41">
        <f>I172*0.21</f>
        <v>0</v>
      </c>
      <c r="P172">
        <v>3</v>
      </c>
    </row>
    <row r="173">
      <c r="A173" s="35" t="s">
        <v>124</v>
      </c>
      <c r="B173" s="42"/>
      <c r="C173" s="43"/>
      <c r="D173" s="43"/>
      <c r="E173" s="37" t="s">
        <v>458</v>
      </c>
      <c r="F173" s="43"/>
      <c r="G173" s="43"/>
      <c r="H173" s="43"/>
      <c r="I173" s="43"/>
      <c r="J173" s="44"/>
    </row>
    <row r="174">
      <c r="A174" s="35" t="s">
        <v>126</v>
      </c>
      <c r="B174" s="42"/>
      <c r="C174" s="43"/>
      <c r="D174" s="43"/>
      <c r="E174" s="45" t="s">
        <v>459</v>
      </c>
      <c r="F174" s="43"/>
      <c r="G174" s="43"/>
      <c r="H174" s="43"/>
      <c r="I174" s="43"/>
      <c r="J174" s="44"/>
    </row>
    <row r="175" ht="409.5">
      <c r="A175" s="35" t="s">
        <v>128</v>
      </c>
      <c r="B175" s="42"/>
      <c r="C175" s="43"/>
      <c r="D175" s="43"/>
      <c r="E175" s="37" t="s">
        <v>455</v>
      </c>
      <c r="F175" s="43"/>
      <c r="G175" s="43"/>
      <c r="H175" s="43"/>
      <c r="I175" s="43"/>
      <c r="J175" s="44"/>
    </row>
    <row r="176">
      <c r="A176" s="35" t="s">
        <v>119</v>
      </c>
      <c r="B176" s="35">
        <v>42</v>
      </c>
      <c r="C176" s="36" t="s">
        <v>456</v>
      </c>
      <c r="D176" s="35" t="s">
        <v>137</v>
      </c>
      <c r="E176" s="37" t="s">
        <v>457</v>
      </c>
      <c r="F176" s="38" t="s">
        <v>212</v>
      </c>
      <c r="G176" s="39">
        <v>1.7</v>
      </c>
      <c r="H176" s="40">
        <v>0</v>
      </c>
      <c r="I176" s="40">
        <f>ROUND(G176*H176,P4)</f>
        <v>0</v>
      </c>
      <c r="J176" s="35"/>
      <c r="O176" s="41">
        <f>I176*0.21</f>
        <v>0</v>
      </c>
      <c r="P176">
        <v>3</v>
      </c>
    </row>
    <row r="177">
      <c r="A177" s="35" t="s">
        <v>124</v>
      </c>
      <c r="B177" s="42"/>
      <c r="C177" s="43"/>
      <c r="D177" s="43"/>
      <c r="E177" s="37" t="s">
        <v>460</v>
      </c>
      <c r="F177" s="43"/>
      <c r="G177" s="43"/>
      <c r="H177" s="43"/>
      <c r="I177" s="43"/>
      <c r="J177" s="44"/>
    </row>
    <row r="178">
      <c r="A178" s="35" t="s">
        <v>126</v>
      </c>
      <c r="B178" s="42"/>
      <c r="C178" s="43"/>
      <c r="D178" s="43"/>
      <c r="E178" s="45" t="s">
        <v>461</v>
      </c>
      <c r="F178" s="43"/>
      <c r="G178" s="43"/>
      <c r="H178" s="43"/>
      <c r="I178" s="43"/>
      <c r="J178" s="44"/>
    </row>
    <row r="179" ht="409.5">
      <c r="A179" s="35" t="s">
        <v>128</v>
      </c>
      <c r="B179" s="42"/>
      <c r="C179" s="43"/>
      <c r="D179" s="43"/>
      <c r="E179" s="37" t="s">
        <v>455</v>
      </c>
      <c r="F179" s="43"/>
      <c r="G179" s="43"/>
      <c r="H179" s="43"/>
      <c r="I179" s="43"/>
      <c r="J179" s="44"/>
    </row>
    <row r="180">
      <c r="A180" s="35" t="s">
        <v>119</v>
      </c>
      <c r="B180" s="35">
        <v>43</v>
      </c>
      <c r="C180" s="36" t="s">
        <v>462</v>
      </c>
      <c r="D180" s="35" t="s">
        <v>121</v>
      </c>
      <c r="E180" s="37" t="s">
        <v>463</v>
      </c>
      <c r="F180" s="38" t="s">
        <v>212</v>
      </c>
      <c r="G180" s="39">
        <v>64</v>
      </c>
      <c r="H180" s="40">
        <v>0</v>
      </c>
      <c r="I180" s="40">
        <f>ROUND(G180*H180,P4)</f>
        <v>0</v>
      </c>
      <c r="J180" s="35"/>
      <c r="O180" s="41">
        <f>I180*0.21</f>
        <v>0</v>
      </c>
      <c r="P180">
        <v>3</v>
      </c>
    </row>
    <row r="181">
      <c r="A181" s="35" t="s">
        <v>124</v>
      </c>
      <c r="B181" s="42"/>
      <c r="C181" s="43"/>
      <c r="D181" s="43"/>
      <c r="E181" s="37" t="s">
        <v>464</v>
      </c>
      <c r="F181" s="43"/>
      <c r="G181" s="43"/>
      <c r="H181" s="43"/>
      <c r="I181" s="43"/>
      <c r="J181" s="44"/>
    </row>
    <row r="182">
      <c r="A182" s="35" t="s">
        <v>126</v>
      </c>
      <c r="B182" s="42"/>
      <c r="C182" s="43"/>
      <c r="D182" s="43"/>
      <c r="E182" s="45" t="s">
        <v>465</v>
      </c>
      <c r="F182" s="43"/>
      <c r="G182" s="43"/>
      <c r="H182" s="43"/>
      <c r="I182" s="43"/>
      <c r="J182" s="44"/>
    </row>
    <row r="183" ht="101.5">
      <c r="A183" s="35" t="s">
        <v>128</v>
      </c>
      <c r="B183" s="42"/>
      <c r="C183" s="43"/>
      <c r="D183" s="43"/>
      <c r="E183" s="37" t="s">
        <v>466</v>
      </c>
      <c r="F183" s="43"/>
      <c r="G183" s="43"/>
      <c r="H183" s="43"/>
      <c r="I183" s="43"/>
      <c r="J183" s="44"/>
    </row>
    <row r="184">
      <c r="A184" s="35" t="s">
        <v>119</v>
      </c>
      <c r="B184" s="35">
        <v>44</v>
      </c>
      <c r="C184" s="36" t="s">
        <v>467</v>
      </c>
      <c r="D184" s="35" t="s">
        <v>121</v>
      </c>
      <c r="E184" s="37" t="s">
        <v>468</v>
      </c>
      <c r="F184" s="38" t="s">
        <v>212</v>
      </c>
      <c r="G184" s="39">
        <v>2.5499999999999998</v>
      </c>
      <c r="H184" s="40">
        <v>0</v>
      </c>
      <c r="I184" s="40">
        <f>ROUND(G184*H184,P4)</f>
        <v>0</v>
      </c>
      <c r="J184" s="35"/>
      <c r="O184" s="41">
        <f>I184*0.21</f>
        <v>0</v>
      </c>
      <c r="P184">
        <v>3</v>
      </c>
    </row>
    <row r="185" ht="29">
      <c r="A185" s="35" t="s">
        <v>124</v>
      </c>
      <c r="B185" s="42"/>
      <c r="C185" s="43"/>
      <c r="D185" s="43"/>
      <c r="E185" s="37" t="s">
        <v>469</v>
      </c>
      <c r="F185" s="43"/>
      <c r="G185" s="43"/>
      <c r="H185" s="43"/>
      <c r="I185" s="43"/>
      <c r="J185" s="44"/>
    </row>
    <row r="186">
      <c r="A186" s="35" t="s">
        <v>126</v>
      </c>
      <c r="B186" s="42"/>
      <c r="C186" s="43"/>
      <c r="D186" s="43"/>
      <c r="E186" s="45" t="s">
        <v>470</v>
      </c>
      <c r="F186" s="43"/>
      <c r="G186" s="43"/>
      <c r="H186" s="43"/>
      <c r="I186" s="43"/>
      <c r="J186" s="44"/>
    </row>
    <row r="187" ht="145">
      <c r="A187" s="35" t="s">
        <v>128</v>
      </c>
      <c r="B187" s="42"/>
      <c r="C187" s="43"/>
      <c r="D187" s="43"/>
      <c r="E187" s="37" t="s">
        <v>471</v>
      </c>
      <c r="F187" s="43"/>
      <c r="G187" s="43"/>
      <c r="H187" s="43"/>
      <c r="I187" s="43"/>
      <c r="J187" s="44"/>
    </row>
    <row r="188">
      <c r="A188" s="29" t="s">
        <v>116</v>
      </c>
      <c r="B188" s="30"/>
      <c r="C188" s="31" t="s">
        <v>472</v>
      </c>
      <c r="D188" s="32"/>
      <c r="E188" s="29" t="s">
        <v>473</v>
      </c>
      <c r="F188" s="32"/>
      <c r="G188" s="32"/>
      <c r="H188" s="32"/>
      <c r="I188" s="33">
        <f>SUMIFS(I189:I264,A189:A264,"P")</f>
        <v>0</v>
      </c>
      <c r="J188" s="34"/>
    </row>
    <row r="189">
      <c r="A189" s="35" t="s">
        <v>119</v>
      </c>
      <c r="B189" s="35">
        <v>45</v>
      </c>
      <c r="C189" s="36" t="s">
        <v>474</v>
      </c>
      <c r="D189" s="35" t="s">
        <v>121</v>
      </c>
      <c r="E189" s="37" t="s">
        <v>475</v>
      </c>
      <c r="F189" s="38" t="s">
        <v>200</v>
      </c>
      <c r="G189" s="39">
        <v>1734</v>
      </c>
      <c r="H189" s="40">
        <v>0</v>
      </c>
      <c r="I189" s="40">
        <f>ROUND(G189*H189,P4)</f>
        <v>0</v>
      </c>
      <c r="J189" s="35"/>
      <c r="O189" s="41">
        <f>I189*0.21</f>
        <v>0</v>
      </c>
      <c r="P189">
        <v>3</v>
      </c>
    </row>
    <row r="190">
      <c r="A190" s="35" t="s">
        <v>124</v>
      </c>
      <c r="B190" s="42"/>
      <c r="C190" s="43"/>
      <c r="D190" s="43"/>
      <c r="E190" s="37" t="s">
        <v>476</v>
      </c>
      <c r="F190" s="43"/>
      <c r="G190" s="43"/>
      <c r="H190" s="43"/>
      <c r="I190" s="43"/>
      <c r="J190" s="44"/>
    </row>
    <row r="191">
      <c r="A191" s="35" t="s">
        <v>126</v>
      </c>
      <c r="B191" s="42"/>
      <c r="C191" s="43"/>
      <c r="D191" s="43"/>
      <c r="E191" s="45" t="s">
        <v>477</v>
      </c>
      <c r="F191" s="43"/>
      <c r="G191" s="43"/>
      <c r="H191" s="43"/>
      <c r="I191" s="43"/>
      <c r="J191" s="44"/>
    </row>
    <row r="192" ht="159.5">
      <c r="A192" s="35" t="s">
        <v>128</v>
      </c>
      <c r="B192" s="42"/>
      <c r="C192" s="43"/>
      <c r="D192" s="43"/>
      <c r="E192" s="37" t="s">
        <v>478</v>
      </c>
      <c r="F192" s="43"/>
      <c r="G192" s="43"/>
      <c r="H192" s="43"/>
      <c r="I192" s="43"/>
      <c r="J192" s="44"/>
    </row>
    <row r="193">
      <c r="A193" s="35" t="s">
        <v>119</v>
      </c>
      <c r="B193" s="35">
        <v>46</v>
      </c>
      <c r="C193" s="36" t="s">
        <v>479</v>
      </c>
      <c r="D193" s="35" t="s">
        <v>131</v>
      </c>
      <c r="E193" s="37" t="s">
        <v>480</v>
      </c>
      <c r="F193" s="38" t="s">
        <v>212</v>
      </c>
      <c r="G193" s="39">
        <v>4742</v>
      </c>
      <c r="H193" s="40">
        <v>0</v>
      </c>
      <c r="I193" s="40">
        <f>ROUND(G193*H193,P4)</f>
        <v>0</v>
      </c>
      <c r="J193" s="35"/>
      <c r="O193" s="41">
        <f>I193*0.21</f>
        <v>0</v>
      </c>
      <c r="P193">
        <v>3</v>
      </c>
    </row>
    <row r="194">
      <c r="A194" s="35" t="s">
        <v>124</v>
      </c>
      <c r="B194" s="42"/>
      <c r="C194" s="43"/>
      <c r="D194" s="43"/>
      <c r="E194" s="37" t="s">
        <v>481</v>
      </c>
      <c r="F194" s="43"/>
      <c r="G194" s="43"/>
      <c r="H194" s="43"/>
      <c r="I194" s="43"/>
      <c r="J194" s="44"/>
    </row>
    <row r="195" ht="72.5">
      <c r="A195" s="35" t="s">
        <v>126</v>
      </c>
      <c r="B195" s="42"/>
      <c r="C195" s="43"/>
      <c r="D195" s="43"/>
      <c r="E195" s="45" t="s">
        <v>482</v>
      </c>
      <c r="F195" s="43"/>
      <c r="G195" s="43"/>
      <c r="H195" s="43"/>
      <c r="I195" s="43"/>
      <c r="J195" s="44"/>
    </row>
    <row r="196" ht="87">
      <c r="A196" s="35" t="s">
        <v>128</v>
      </c>
      <c r="B196" s="42"/>
      <c r="C196" s="43"/>
      <c r="D196" s="43"/>
      <c r="E196" s="37" t="s">
        <v>483</v>
      </c>
      <c r="F196" s="43"/>
      <c r="G196" s="43"/>
      <c r="H196" s="43"/>
      <c r="I196" s="43"/>
      <c r="J196" s="44"/>
    </row>
    <row r="197">
      <c r="A197" s="35" t="s">
        <v>119</v>
      </c>
      <c r="B197" s="35">
        <v>47</v>
      </c>
      <c r="C197" s="36" t="s">
        <v>479</v>
      </c>
      <c r="D197" s="35" t="s">
        <v>137</v>
      </c>
      <c r="E197" s="37" t="s">
        <v>480</v>
      </c>
      <c r="F197" s="38" t="s">
        <v>212</v>
      </c>
      <c r="G197" s="39">
        <v>48</v>
      </c>
      <c r="H197" s="40">
        <v>0</v>
      </c>
      <c r="I197" s="40">
        <f>ROUND(G197*H197,P4)</f>
        <v>0</v>
      </c>
      <c r="J197" s="35"/>
      <c r="O197" s="41">
        <f>I197*0.21</f>
        <v>0</v>
      </c>
      <c r="P197">
        <v>3</v>
      </c>
    </row>
    <row r="198" ht="29">
      <c r="A198" s="35" t="s">
        <v>124</v>
      </c>
      <c r="B198" s="42"/>
      <c r="C198" s="43"/>
      <c r="D198" s="43"/>
      <c r="E198" s="37" t="s">
        <v>484</v>
      </c>
      <c r="F198" s="43"/>
      <c r="G198" s="43"/>
      <c r="H198" s="43"/>
      <c r="I198" s="43"/>
      <c r="J198" s="44"/>
    </row>
    <row r="199" ht="43.5">
      <c r="A199" s="35" t="s">
        <v>126</v>
      </c>
      <c r="B199" s="42"/>
      <c r="C199" s="43"/>
      <c r="D199" s="43"/>
      <c r="E199" s="45" t="s">
        <v>485</v>
      </c>
      <c r="F199" s="43"/>
      <c r="G199" s="43"/>
      <c r="H199" s="43"/>
      <c r="I199" s="43"/>
      <c r="J199" s="44"/>
    </row>
    <row r="200" ht="87">
      <c r="A200" s="35" t="s">
        <v>128</v>
      </c>
      <c r="B200" s="42"/>
      <c r="C200" s="43"/>
      <c r="D200" s="43"/>
      <c r="E200" s="37" t="s">
        <v>483</v>
      </c>
      <c r="F200" s="43"/>
      <c r="G200" s="43"/>
      <c r="H200" s="43"/>
      <c r="I200" s="43"/>
      <c r="J200" s="44"/>
    </row>
    <row r="201">
      <c r="A201" s="35" t="s">
        <v>119</v>
      </c>
      <c r="B201" s="35">
        <v>48</v>
      </c>
      <c r="C201" s="36" t="s">
        <v>486</v>
      </c>
      <c r="D201" s="35" t="s">
        <v>121</v>
      </c>
      <c r="E201" s="37" t="s">
        <v>487</v>
      </c>
      <c r="F201" s="38" t="s">
        <v>212</v>
      </c>
      <c r="G201" s="39">
        <v>95</v>
      </c>
      <c r="H201" s="40">
        <v>0</v>
      </c>
      <c r="I201" s="40">
        <f>ROUND(G201*H201,P4)</f>
        <v>0</v>
      </c>
      <c r="J201" s="35"/>
      <c r="O201" s="41">
        <f>I201*0.21</f>
        <v>0</v>
      </c>
      <c r="P201">
        <v>3</v>
      </c>
    </row>
    <row r="202">
      <c r="A202" s="35" t="s">
        <v>124</v>
      </c>
      <c r="B202" s="42"/>
      <c r="C202" s="43"/>
      <c r="D202" s="43"/>
      <c r="E202" s="37" t="s">
        <v>488</v>
      </c>
      <c r="F202" s="43"/>
      <c r="G202" s="43"/>
      <c r="H202" s="43"/>
      <c r="I202" s="43"/>
      <c r="J202" s="44"/>
    </row>
    <row r="203">
      <c r="A203" s="35" t="s">
        <v>126</v>
      </c>
      <c r="B203" s="42"/>
      <c r="C203" s="43"/>
      <c r="D203" s="43"/>
      <c r="E203" s="45" t="s">
        <v>489</v>
      </c>
      <c r="F203" s="43"/>
      <c r="G203" s="43"/>
      <c r="H203" s="43"/>
      <c r="I203" s="43"/>
      <c r="J203" s="44"/>
    </row>
    <row r="204" ht="116">
      <c r="A204" s="35" t="s">
        <v>128</v>
      </c>
      <c r="B204" s="42"/>
      <c r="C204" s="43"/>
      <c r="D204" s="43"/>
      <c r="E204" s="37" t="s">
        <v>490</v>
      </c>
      <c r="F204" s="43"/>
      <c r="G204" s="43"/>
      <c r="H204" s="43"/>
      <c r="I204" s="43"/>
      <c r="J204" s="44"/>
    </row>
    <row r="205">
      <c r="A205" s="35" t="s">
        <v>119</v>
      </c>
      <c r="B205" s="35">
        <v>49</v>
      </c>
      <c r="C205" s="36" t="s">
        <v>491</v>
      </c>
      <c r="D205" s="35" t="s">
        <v>121</v>
      </c>
      <c r="E205" s="37" t="s">
        <v>492</v>
      </c>
      <c r="F205" s="38" t="s">
        <v>200</v>
      </c>
      <c r="G205" s="39">
        <v>27601</v>
      </c>
      <c r="H205" s="40">
        <v>0</v>
      </c>
      <c r="I205" s="40">
        <f>ROUND(G205*H205,P4)</f>
        <v>0</v>
      </c>
      <c r="J205" s="35"/>
      <c r="O205" s="41">
        <f>I205*0.21</f>
        <v>0</v>
      </c>
      <c r="P205">
        <v>3</v>
      </c>
    </row>
    <row r="206">
      <c r="A206" s="35" t="s">
        <v>124</v>
      </c>
      <c r="B206" s="42"/>
      <c r="C206" s="43"/>
      <c r="D206" s="43"/>
      <c r="E206" s="37" t="s">
        <v>493</v>
      </c>
      <c r="F206" s="43"/>
      <c r="G206" s="43"/>
      <c r="H206" s="43"/>
      <c r="I206" s="43"/>
      <c r="J206" s="44"/>
    </row>
    <row r="207" ht="72.5">
      <c r="A207" s="35" t="s">
        <v>126</v>
      </c>
      <c r="B207" s="42"/>
      <c r="C207" s="43"/>
      <c r="D207" s="43"/>
      <c r="E207" s="45" t="s">
        <v>494</v>
      </c>
      <c r="F207" s="43"/>
      <c r="G207" s="43"/>
      <c r="H207" s="43"/>
      <c r="I207" s="43"/>
      <c r="J207" s="44"/>
    </row>
    <row r="208" ht="116">
      <c r="A208" s="35" t="s">
        <v>128</v>
      </c>
      <c r="B208" s="42"/>
      <c r="C208" s="43"/>
      <c r="D208" s="43"/>
      <c r="E208" s="37" t="s">
        <v>495</v>
      </c>
      <c r="F208" s="43"/>
      <c r="G208" s="43"/>
      <c r="H208" s="43"/>
      <c r="I208" s="43"/>
      <c r="J208" s="44"/>
    </row>
    <row r="209">
      <c r="A209" s="35" t="s">
        <v>119</v>
      </c>
      <c r="B209" s="35">
        <v>50</v>
      </c>
      <c r="C209" s="36" t="s">
        <v>496</v>
      </c>
      <c r="D209" s="35" t="s">
        <v>121</v>
      </c>
      <c r="E209" s="37" t="s">
        <v>497</v>
      </c>
      <c r="F209" s="38" t="s">
        <v>200</v>
      </c>
      <c r="G209" s="39">
        <v>11724</v>
      </c>
      <c r="H209" s="40">
        <v>0</v>
      </c>
      <c r="I209" s="40">
        <f>ROUND(G209*H209,P4)</f>
        <v>0</v>
      </c>
      <c r="J209" s="35"/>
      <c r="O209" s="41">
        <f>I209*0.21</f>
        <v>0</v>
      </c>
      <c r="P209">
        <v>3</v>
      </c>
    </row>
    <row r="210">
      <c r="A210" s="35" t="s">
        <v>124</v>
      </c>
      <c r="B210" s="42"/>
      <c r="C210" s="43"/>
      <c r="D210" s="43"/>
      <c r="E210" s="37" t="s">
        <v>498</v>
      </c>
      <c r="F210" s="43"/>
      <c r="G210" s="43"/>
      <c r="H210" s="43"/>
      <c r="I210" s="43"/>
      <c r="J210" s="44"/>
    </row>
    <row r="211">
      <c r="A211" s="35" t="s">
        <v>126</v>
      </c>
      <c r="B211" s="42"/>
      <c r="C211" s="43"/>
      <c r="D211" s="43"/>
      <c r="E211" s="45" t="s">
        <v>499</v>
      </c>
      <c r="F211" s="43"/>
      <c r="G211" s="43"/>
      <c r="H211" s="43"/>
      <c r="I211" s="43"/>
      <c r="J211" s="44"/>
    </row>
    <row r="212" ht="188.5">
      <c r="A212" s="35" t="s">
        <v>128</v>
      </c>
      <c r="B212" s="42"/>
      <c r="C212" s="43"/>
      <c r="D212" s="43"/>
      <c r="E212" s="37" t="s">
        <v>500</v>
      </c>
      <c r="F212" s="43"/>
      <c r="G212" s="43"/>
      <c r="H212" s="43"/>
      <c r="I212" s="43"/>
      <c r="J212" s="44"/>
    </row>
    <row r="213">
      <c r="A213" s="35" t="s">
        <v>119</v>
      </c>
      <c r="B213" s="35">
        <v>51</v>
      </c>
      <c r="C213" s="36" t="s">
        <v>501</v>
      </c>
      <c r="D213" s="35" t="s">
        <v>131</v>
      </c>
      <c r="E213" s="37" t="s">
        <v>502</v>
      </c>
      <c r="F213" s="38" t="s">
        <v>200</v>
      </c>
      <c r="G213" s="39">
        <v>11952</v>
      </c>
      <c r="H213" s="40">
        <v>0</v>
      </c>
      <c r="I213" s="40">
        <f>ROUND(G213*H213,P4)</f>
        <v>0</v>
      </c>
      <c r="J213" s="35"/>
      <c r="O213" s="41">
        <f>I213*0.21</f>
        <v>0</v>
      </c>
      <c r="P213">
        <v>3</v>
      </c>
    </row>
    <row r="214" ht="29">
      <c r="A214" s="35" t="s">
        <v>124</v>
      </c>
      <c r="B214" s="42"/>
      <c r="C214" s="43"/>
      <c r="D214" s="43"/>
      <c r="E214" s="37" t="s">
        <v>503</v>
      </c>
      <c r="F214" s="43"/>
      <c r="G214" s="43"/>
      <c r="H214" s="43"/>
      <c r="I214" s="43"/>
      <c r="J214" s="44"/>
    </row>
    <row r="215">
      <c r="A215" s="35" t="s">
        <v>126</v>
      </c>
      <c r="B215" s="42"/>
      <c r="C215" s="43"/>
      <c r="D215" s="43"/>
      <c r="E215" s="45" t="s">
        <v>504</v>
      </c>
      <c r="F215" s="43"/>
      <c r="G215" s="43"/>
      <c r="H215" s="43"/>
      <c r="I215" s="43"/>
      <c r="J215" s="44"/>
    </row>
    <row r="216" ht="188.5">
      <c r="A216" s="35" t="s">
        <v>128</v>
      </c>
      <c r="B216" s="42"/>
      <c r="C216" s="43"/>
      <c r="D216" s="43"/>
      <c r="E216" s="37" t="s">
        <v>500</v>
      </c>
      <c r="F216" s="43"/>
      <c r="G216" s="43"/>
      <c r="H216" s="43"/>
      <c r="I216" s="43"/>
      <c r="J216" s="44"/>
    </row>
    <row r="217">
      <c r="A217" s="35" t="s">
        <v>119</v>
      </c>
      <c r="B217" s="35">
        <v>52</v>
      </c>
      <c r="C217" s="36" t="s">
        <v>501</v>
      </c>
      <c r="D217" s="35" t="s">
        <v>137</v>
      </c>
      <c r="E217" s="37" t="s">
        <v>502</v>
      </c>
      <c r="F217" s="38" t="s">
        <v>200</v>
      </c>
      <c r="G217" s="39">
        <v>1751</v>
      </c>
      <c r="H217" s="40">
        <v>0</v>
      </c>
      <c r="I217" s="40">
        <f>ROUND(G217*H217,P4)</f>
        <v>0</v>
      </c>
      <c r="J217" s="35"/>
      <c r="O217" s="41">
        <f>I217*0.21</f>
        <v>0</v>
      </c>
      <c r="P217">
        <v>3</v>
      </c>
    </row>
    <row r="218" ht="29">
      <c r="A218" s="35" t="s">
        <v>124</v>
      </c>
      <c r="B218" s="42"/>
      <c r="C218" s="43"/>
      <c r="D218" s="43"/>
      <c r="E218" s="37" t="s">
        <v>505</v>
      </c>
      <c r="F218" s="43"/>
      <c r="G218" s="43"/>
      <c r="H218" s="43"/>
      <c r="I218" s="43"/>
      <c r="J218" s="44"/>
    </row>
    <row r="219">
      <c r="A219" s="35" t="s">
        <v>126</v>
      </c>
      <c r="B219" s="42"/>
      <c r="C219" s="43"/>
      <c r="D219" s="43"/>
      <c r="E219" s="45" t="s">
        <v>506</v>
      </c>
      <c r="F219" s="43"/>
      <c r="G219" s="43"/>
      <c r="H219" s="43"/>
      <c r="I219" s="43"/>
      <c r="J219" s="44"/>
    </row>
    <row r="220" ht="188.5">
      <c r="A220" s="35" t="s">
        <v>128</v>
      </c>
      <c r="B220" s="42"/>
      <c r="C220" s="43"/>
      <c r="D220" s="43"/>
      <c r="E220" s="37" t="s">
        <v>500</v>
      </c>
      <c r="F220" s="43"/>
      <c r="G220" s="43"/>
      <c r="H220" s="43"/>
      <c r="I220" s="43"/>
      <c r="J220" s="44"/>
    </row>
    <row r="221">
      <c r="A221" s="35" t="s">
        <v>119</v>
      </c>
      <c r="B221" s="35">
        <v>53</v>
      </c>
      <c r="C221" s="36" t="s">
        <v>507</v>
      </c>
      <c r="D221" s="35" t="s">
        <v>131</v>
      </c>
      <c r="E221" s="37" t="s">
        <v>508</v>
      </c>
      <c r="F221" s="38" t="s">
        <v>200</v>
      </c>
      <c r="G221" s="39">
        <v>12180</v>
      </c>
      <c r="H221" s="40">
        <v>0</v>
      </c>
      <c r="I221" s="40">
        <f>ROUND(G221*H221,P4)</f>
        <v>0</v>
      </c>
      <c r="J221" s="35"/>
      <c r="O221" s="41">
        <f>I221*0.21</f>
        <v>0</v>
      </c>
      <c r="P221">
        <v>3</v>
      </c>
    </row>
    <row r="222" ht="29">
      <c r="A222" s="35" t="s">
        <v>124</v>
      </c>
      <c r="B222" s="42"/>
      <c r="C222" s="43"/>
      <c r="D222" s="43"/>
      <c r="E222" s="37" t="s">
        <v>509</v>
      </c>
      <c r="F222" s="43"/>
      <c r="G222" s="43"/>
      <c r="H222" s="43"/>
      <c r="I222" s="43"/>
      <c r="J222" s="44"/>
    </row>
    <row r="223">
      <c r="A223" s="35" t="s">
        <v>126</v>
      </c>
      <c r="B223" s="42"/>
      <c r="C223" s="43"/>
      <c r="D223" s="43"/>
      <c r="E223" s="45" t="s">
        <v>510</v>
      </c>
      <c r="F223" s="43"/>
      <c r="G223" s="43"/>
      <c r="H223" s="43"/>
      <c r="I223" s="43"/>
      <c r="J223" s="44"/>
    </row>
    <row r="224" ht="188.5">
      <c r="A224" s="35" t="s">
        <v>128</v>
      </c>
      <c r="B224" s="42"/>
      <c r="C224" s="43"/>
      <c r="D224" s="43"/>
      <c r="E224" s="37" t="s">
        <v>500</v>
      </c>
      <c r="F224" s="43"/>
      <c r="G224" s="43"/>
      <c r="H224" s="43"/>
      <c r="I224" s="43"/>
      <c r="J224" s="44"/>
    </row>
    <row r="225">
      <c r="A225" s="35" t="s">
        <v>119</v>
      </c>
      <c r="B225" s="35">
        <v>54</v>
      </c>
      <c r="C225" s="36" t="s">
        <v>507</v>
      </c>
      <c r="D225" s="35" t="s">
        <v>137</v>
      </c>
      <c r="E225" s="37" t="s">
        <v>508</v>
      </c>
      <c r="F225" s="38" t="s">
        <v>200</v>
      </c>
      <c r="G225" s="39">
        <v>1734</v>
      </c>
      <c r="H225" s="40">
        <v>0</v>
      </c>
      <c r="I225" s="40">
        <f>ROUND(G225*H225,P4)</f>
        <v>0</v>
      </c>
      <c r="J225" s="35"/>
      <c r="O225" s="41">
        <f>I225*0.21</f>
        <v>0</v>
      </c>
      <c r="P225">
        <v>3</v>
      </c>
    </row>
    <row r="226" ht="29">
      <c r="A226" s="35" t="s">
        <v>124</v>
      </c>
      <c r="B226" s="42"/>
      <c r="C226" s="43"/>
      <c r="D226" s="43"/>
      <c r="E226" s="37" t="s">
        <v>511</v>
      </c>
      <c r="F226" s="43"/>
      <c r="G226" s="43"/>
      <c r="H226" s="43"/>
      <c r="I226" s="43"/>
      <c r="J226" s="44"/>
    </row>
    <row r="227">
      <c r="A227" s="35" t="s">
        <v>126</v>
      </c>
      <c r="B227" s="42"/>
      <c r="C227" s="43"/>
      <c r="D227" s="43"/>
      <c r="E227" s="45" t="s">
        <v>477</v>
      </c>
      <c r="F227" s="43"/>
      <c r="G227" s="43"/>
      <c r="H227" s="43"/>
      <c r="I227" s="43"/>
      <c r="J227" s="44"/>
    </row>
    <row r="228" ht="188.5">
      <c r="A228" s="35" t="s">
        <v>128</v>
      </c>
      <c r="B228" s="42"/>
      <c r="C228" s="43"/>
      <c r="D228" s="43"/>
      <c r="E228" s="37" t="s">
        <v>500</v>
      </c>
      <c r="F228" s="43"/>
      <c r="G228" s="43"/>
      <c r="H228" s="43"/>
      <c r="I228" s="43"/>
      <c r="J228" s="44"/>
    </row>
    <row r="229">
      <c r="A229" s="35" t="s">
        <v>119</v>
      </c>
      <c r="B229" s="35">
        <v>55</v>
      </c>
      <c r="C229" s="36" t="s">
        <v>512</v>
      </c>
      <c r="D229" s="35" t="s">
        <v>121</v>
      </c>
      <c r="E229" s="37" t="s">
        <v>513</v>
      </c>
      <c r="F229" s="38" t="s">
        <v>200</v>
      </c>
      <c r="G229" s="39">
        <v>1685</v>
      </c>
      <c r="H229" s="40">
        <v>0</v>
      </c>
      <c r="I229" s="40">
        <f>ROUND(G229*H229,P4)</f>
        <v>0</v>
      </c>
      <c r="J229" s="35"/>
      <c r="O229" s="41">
        <f>I229*0.21</f>
        <v>0</v>
      </c>
      <c r="P229">
        <v>3</v>
      </c>
    </row>
    <row r="230" ht="43.5">
      <c r="A230" s="35" t="s">
        <v>124</v>
      </c>
      <c r="B230" s="42"/>
      <c r="C230" s="43"/>
      <c r="D230" s="43"/>
      <c r="E230" s="37" t="s">
        <v>514</v>
      </c>
      <c r="F230" s="43"/>
      <c r="G230" s="43"/>
      <c r="H230" s="43"/>
      <c r="I230" s="43"/>
      <c r="J230" s="44"/>
    </row>
    <row r="231">
      <c r="A231" s="35" t="s">
        <v>126</v>
      </c>
      <c r="B231" s="42"/>
      <c r="C231" s="43"/>
      <c r="D231" s="43"/>
      <c r="E231" s="45" t="s">
        <v>515</v>
      </c>
      <c r="F231" s="43"/>
      <c r="G231" s="43"/>
      <c r="H231" s="43"/>
      <c r="I231" s="43"/>
      <c r="J231" s="44"/>
    </row>
    <row r="232" ht="188.5">
      <c r="A232" s="35" t="s">
        <v>128</v>
      </c>
      <c r="B232" s="42"/>
      <c r="C232" s="43"/>
      <c r="D232" s="43"/>
      <c r="E232" s="37" t="s">
        <v>500</v>
      </c>
      <c r="F232" s="43"/>
      <c r="G232" s="43"/>
      <c r="H232" s="43"/>
      <c r="I232" s="43"/>
      <c r="J232" s="44"/>
    </row>
    <row r="233">
      <c r="A233" s="35" t="s">
        <v>119</v>
      </c>
      <c r="B233" s="35">
        <v>56</v>
      </c>
      <c r="C233" s="36" t="s">
        <v>516</v>
      </c>
      <c r="D233" s="35" t="s">
        <v>121</v>
      </c>
      <c r="E233" s="37" t="s">
        <v>517</v>
      </c>
      <c r="F233" s="38" t="s">
        <v>200</v>
      </c>
      <c r="G233" s="39">
        <v>1718</v>
      </c>
      <c r="H233" s="40">
        <v>0</v>
      </c>
      <c r="I233" s="40">
        <f>ROUND(G233*H233,P4)</f>
        <v>0</v>
      </c>
      <c r="J233" s="35"/>
      <c r="O233" s="41">
        <f>I233*0.21</f>
        <v>0</v>
      </c>
      <c r="P233">
        <v>3</v>
      </c>
    </row>
    <row r="234">
      <c r="A234" s="35" t="s">
        <v>124</v>
      </c>
      <c r="B234" s="42"/>
      <c r="C234" s="43"/>
      <c r="D234" s="43"/>
      <c r="E234" s="37" t="s">
        <v>518</v>
      </c>
      <c r="F234" s="43"/>
      <c r="G234" s="43"/>
      <c r="H234" s="43"/>
      <c r="I234" s="43"/>
      <c r="J234" s="44"/>
    </row>
    <row r="235">
      <c r="A235" s="35" t="s">
        <v>126</v>
      </c>
      <c r="B235" s="42"/>
      <c r="C235" s="43"/>
      <c r="D235" s="43"/>
      <c r="E235" s="45" t="s">
        <v>519</v>
      </c>
      <c r="F235" s="43"/>
      <c r="G235" s="43"/>
      <c r="H235" s="43"/>
      <c r="I235" s="43"/>
      <c r="J235" s="44"/>
    </row>
    <row r="236" ht="29">
      <c r="A236" s="35" t="s">
        <v>128</v>
      </c>
      <c r="B236" s="42"/>
      <c r="C236" s="43"/>
      <c r="D236" s="43"/>
      <c r="E236" s="37" t="s">
        <v>520</v>
      </c>
      <c r="F236" s="43"/>
      <c r="G236" s="43"/>
      <c r="H236" s="43"/>
      <c r="I236" s="43"/>
      <c r="J236" s="44"/>
    </row>
    <row r="237" ht="29">
      <c r="A237" s="35" t="s">
        <v>119</v>
      </c>
      <c r="B237" s="35">
        <v>57</v>
      </c>
      <c r="C237" s="36" t="s">
        <v>521</v>
      </c>
      <c r="D237" s="35" t="s">
        <v>121</v>
      </c>
      <c r="E237" s="37" t="s">
        <v>522</v>
      </c>
      <c r="F237" s="38" t="s">
        <v>200</v>
      </c>
      <c r="G237" s="39">
        <v>470</v>
      </c>
      <c r="H237" s="40">
        <v>0</v>
      </c>
      <c r="I237" s="40">
        <f>ROUND(G237*H237,P4)</f>
        <v>0</v>
      </c>
      <c r="J237" s="35"/>
      <c r="O237" s="41">
        <f>I237*0.21</f>
        <v>0</v>
      </c>
      <c r="P237">
        <v>3</v>
      </c>
    </row>
    <row r="238">
      <c r="A238" s="35" t="s">
        <v>124</v>
      </c>
      <c r="B238" s="42"/>
      <c r="C238" s="43"/>
      <c r="D238" s="43"/>
      <c r="E238" s="37" t="s">
        <v>523</v>
      </c>
      <c r="F238" s="43"/>
      <c r="G238" s="43"/>
      <c r="H238" s="43"/>
      <c r="I238" s="43"/>
      <c r="J238" s="44"/>
    </row>
    <row r="239">
      <c r="A239" s="35" t="s">
        <v>126</v>
      </c>
      <c r="B239" s="42"/>
      <c r="C239" s="43"/>
      <c r="D239" s="43"/>
      <c r="E239" s="45" t="s">
        <v>524</v>
      </c>
      <c r="F239" s="43"/>
      <c r="G239" s="43"/>
      <c r="H239" s="43"/>
      <c r="I239" s="43"/>
      <c r="J239" s="44"/>
    </row>
    <row r="240">
      <c r="A240" s="35" t="s">
        <v>128</v>
      </c>
      <c r="B240" s="42"/>
      <c r="C240" s="43"/>
      <c r="D240" s="43"/>
      <c r="E240" s="37" t="s">
        <v>525</v>
      </c>
      <c r="F240" s="43"/>
      <c r="G240" s="43"/>
      <c r="H240" s="43"/>
      <c r="I240" s="43"/>
      <c r="J240" s="44"/>
    </row>
    <row r="241">
      <c r="A241" s="35" t="s">
        <v>119</v>
      </c>
      <c r="B241" s="35">
        <v>58</v>
      </c>
      <c r="C241" s="36" t="s">
        <v>526</v>
      </c>
      <c r="D241" s="35" t="s">
        <v>131</v>
      </c>
      <c r="E241" s="37" t="s">
        <v>527</v>
      </c>
      <c r="F241" s="38" t="s">
        <v>200</v>
      </c>
      <c r="G241" s="39">
        <v>9</v>
      </c>
      <c r="H241" s="40">
        <v>0</v>
      </c>
      <c r="I241" s="40">
        <f>ROUND(G241*H241,P4)</f>
        <v>0</v>
      </c>
      <c r="J241" s="35"/>
      <c r="O241" s="41">
        <f>I241*0.21</f>
        <v>0</v>
      </c>
      <c r="P241">
        <v>3</v>
      </c>
    </row>
    <row r="242">
      <c r="A242" s="35" t="s">
        <v>124</v>
      </c>
      <c r="B242" s="42"/>
      <c r="C242" s="43"/>
      <c r="D242" s="43"/>
      <c r="E242" s="37" t="s">
        <v>528</v>
      </c>
      <c r="F242" s="43"/>
      <c r="G242" s="43"/>
      <c r="H242" s="43"/>
      <c r="I242" s="43"/>
      <c r="J242" s="44"/>
    </row>
    <row r="243">
      <c r="A243" s="35" t="s">
        <v>126</v>
      </c>
      <c r="B243" s="42"/>
      <c r="C243" s="43"/>
      <c r="D243" s="43"/>
      <c r="E243" s="45" t="s">
        <v>529</v>
      </c>
      <c r="F243" s="43"/>
      <c r="G243" s="43"/>
      <c r="H243" s="43"/>
      <c r="I243" s="43"/>
      <c r="J243" s="44"/>
    </row>
    <row r="244" ht="217.5">
      <c r="A244" s="35" t="s">
        <v>128</v>
      </c>
      <c r="B244" s="42"/>
      <c r="C244" s="43"/>
      <c r="D244" s="43"/>
      <c r="E244" s="37" t="s">
        <v>530</v>
      </c>
      <c r="F244" s="43"/>
      <c r="G244" s="43"/>
      <c r="H244" s="43"/>
      <c r="I244" s="43"/>
      <c r="J244" s="44"/>
    </row>
    <row r="245">
      <c r="A245" s="35" t="s">
        <v>119</v>
      </c>
      <c r="B245" s="35">
        <v>59</v>
      </c>
      <c r="C245" s="36" t="s">
        <v>526</v>
      </c>
      <c r="D245" s="35" t="s">
        <v>137</v>
      </c>
      <c r="E245" s="37" t="s">
        <v>527</v>
      </c>
      <c r="F245" s="38" t="s">
        <v>200</v>
      </c>
      <c r="G245" s="39">
        <v>5</v>
      </c>
      <c r="H245" s="40">
        <v>0</v>
      </c>
      <c r="I245" s="40">
        <f>ROUND(G245*H245,P4)</f>
        <v>0</v>
      </c>
      <c r="J245" s="35"/>
      <c r="O245" s="41">
        <f>I245*0.21</f>
        <v>0</v>
      </c>
      <c r="P245">
        <v>3</v>
      </c>
    </row>
    <row r="246" ht="29">
      <c r="A246" s="35" t="s">
        <v>124</v>
      </c>
      <c r="B246" s="42"/>
      <c r="C246" s="43"/>
      <c r="D246" s="43"/>
      <c r="E246" s="37" t="s">
        <v>531</v>
      </c>
      <c r="F246" s="43"/>
      <c r="G246" s="43"/>
      <c r="H246" s="43"/>
      <c r="I246" s="43"/>
      <c r="J246" s="44"/>
    </row>
    <row r="247">
      <c r="A247" s="35" t="s">
        <v>126</v>
      </c>
      <c r="B247" s="42"/>
      <c r="C247" s="43"/>
      <c r="D247" s="43"/>
      <c r="E247" s="45" t="s">
        <v>532</v>
      </c>
      <c r="F247" s="43"/>
      <c r="G247" s="43"/>
      <c r="H247" s="43"/>
      <c r="I247" s="43"/>
      <c r="J247" s="44"/>
    </row>
    <row r="248" ht="217.5">
      <c r="A248" s="35" t="s">
        <v>128</v>
      </c>
      <c r="B248" s="42"/>
      <c r="C248" s="43"/>
      <c r="D248" s="43"/>
      <c r="E248" s="37" t="s">
        <v>530</v>
      </c>
      <c r="F248" s="43"/>
      <c r="G248" s="43"/>
      <c r="H248" s="43"/>
      <c r="I248" s="43"/>
      <c r="J248" s="44"/>
    </row>
    <row r="249">
      <c r="A249" s="35" t="s">
        <v>119</v>
      </c>
      <c r="B249" s="35">
        <v>60</v>
      </c>
      <c r="C249" s="36" t="s">
        <v>533</v>
      </c>
      <c r="D249" s="35" t="s">
        <v>121</v>
      </c>
      <c r="E249" s="37" t="s">
        <v>534</v>
      </c>
      <c r="F249" s="38" t="s">
        <v>200</v>
      </c>
      <c r="G249" s="39">
        <v>131</v>
      </c>
      <c r="H249" s="40">
        <v>0</v>
      </c>
      <c r="I249" s="40">
        <f>ROUND(G249*H249,P4)</f>
        <v>0</v>
      </c>
      <c r="J249" s="35"/>
      <c r="O249" s="41">
        <f>I249*0.21</f>
        <v>0</v>
      </c>
      <c r="P249">
        <v>3</v>
      </c>
    </row>
    <row r="250" ht="43.5">
      <c r="A250" s="35" t="s">
        <v>124</v>
      </c>
      <c r="B250" s="42"/>
      <c r="C250" s="43"/>
      <c r="D250" s="43"/>
      <c r="E250" s="37" t="s">
        <v>535</v>
      </c>
      <c r="F250" s="43"/>
      <c r="G250" s="43"/>
      <c r="H250" s="43"/>
      <c r="I250" s="43"/>
      <c r="J250" s="44"/>
    </row>
    <row r="251">
      <c r="A251" s="35" t="s">
        <v>126</v>
      </c>
      <c r="B251" s="42"/>
      <c r="C251" s="43"/>
      <c r="D251" s="43"/>
      <c r="E251" s="45" t="s">
        <v>536</v>
      </c>
      <c r="F251" s="43"/>
      <c r="G251" s="43"/>
      <c r="H251" s="43"/>
      <c r="I251" s="43"/>
      <c r="J251" s="44"/>
    </row>
    <row r="252" ht="159.5">
      <c r="A252" s="35" t="s">
        <v>128</v>
      </c>
      <c r="B252" s="42"/>
      <c r="C252" s="43"/>
      <c r="D252" s="43"/>
      <c r="E252" s="37" t="s">
        <v>537</v>
      </c>
      <c r="F252" s="43"/>
      <c r="G252" s="43"/>
      <c r="H252" s="43"/>
      <c r="I252" s="43"/>
      <c r="J252" s="44"/>
    </row>
    <row r="253">
      <c r="A253" s="35" t="s">
        <v>119</v>
      </c>
      <c r="B253" s="35">
        <v>61</v>
      </c>
      <c r="C253" s="36" t="s">
        <v>538</v>
      </c>
      <c r="D253" s="35" t="s">
        <v>121</v>
      </c>
      <c r="E253" s="37" t="s">
        <v>539</v>
      </c>
      <c r="F253" s="38" t="s">
        <v>200</v>
      </c>
      <c r="G253" s="39">
        <v>55</v>
      </c>
      <c r="H253" s="40">
        <v>0</v>
      </c>
      <c r="I253" s="40">
        <f>ROUND(G253*H253,P4)</f>
        <v>0</v>
      </c>
      <c r="J253" s="35"/>
      <c r="O253" s="41">
        <f>I253*0.21</f>
        <v>0</v>
      </c>
      <c r="P253">
        <v>3</v>
      </c>
    </row>
    <row r="254">
      <c r="A254" s="35" t="s">
        <v>124</v>
      </c>
      <c r="B254" s="42"/>
      <c r="C254" s="43"/>
      <c r="D254" s="43"/>
      <c r="E254" s="37" t="s">
        <v>540</v>
      </c>
      <c r="F254" s="43"/>
      <c r="G254" s="43"/>
      <c r="H254" s="43"/>
      <c r="I254" s="43"/>
      <c r="J254" s="44"/>
    </row>
    <row r="255">
      <c r="A255" s="35" t="s">
        <v>126</v>
      </c>
      <c r="B255" s="42"/>
      <c r="C255" s="43"/>
      <c r="D255" s="43"/>
      <c r="E255" s="45" t="s">
        <v>541</v>
      </c>
      <c r="F255" s="43"/>
      <c r="G255" s="43"/>
      <c r="H255" s="43"/>
      <c r="I255" s="43"/>
      <c r="J255" s="44"/>
    </row>
    <row r="256" ht="159.5">
      <c r="A256" s="35" t="s">
        <v>128</v>
      </c>
      <c r="B256" s="42"/>
      <c r="C256" s="43"/>
      <c r="D256" s="43"/>
      <c r="E256" s="37" t="s">
        <v>537</v>
      </c>
      <c r="F256" s="43"/>
      <c r="G256" s="43"/>
      <c r="H256" s="43"/>
      <c r="I256" s="43"/>
      <c r="J256" s="44"/>
    </row>
    <row r="257">
      <c r="A257" s="35" t="s">
        <v>119</v>
      </c>
      <c r="B257" s="35">
        <v>62</v>
      </c>
      <c r="C257" s="36" t="s">
        <v>542</v>
      </c>
      <c r="D257" s="35" t="s">
        <v>121</v>
      </c>
      <c r="E257" s="37" t="s">
        <v>543</v>
      </c>
      <c r="F257" s="38" t="s">
        <v>200</v>
      </c>
      <c r="G257" s="39">
        <v>2</v>
      </c>
      <c r="H257" s="40">
        <v>0</v>
      </c>
      <c r="I257" s="40">
        <f>ROUND(G257*H257,P4)</f>
        <v>0</v>
      </c>
      <c r="J257" s="35"/>
      <c r="O257" s="41">
        <f>I257*0.21</f>
        <v>0</v>
      </c>
      <c r="P257">
        <v>3</v>
      </c>
    </row>
    <row r="258">
      <c r="A258" s="35" t="s">
        <v>124</v>
      </c>
      <c r="B258" s="42"/>
      <c r="C258" s="43"/>
      <c r="D258" s="43"/>
      <c r="E258" s="37" t="s">
        <v>544</v>
      </c>
      <c r="F258" s="43"/>
      <c r="G258" s="43"/>
      <c r="H258" s="43"/>
      <c r="I258" s="43"/>
      <c r="J258" s="44"/>
    </row>
    <row r="259">
      <c r="A259" s="35" t="s">
        <v>126</v>
      </c>
      <c r="B259" s="42"/>
      <c r="C259" s="43"/>
      <c r="D259" s="43"/>
      <c r="E259" s="45" t="s">
        <v>545</v>
      </c>
      <c r="F259" s="43"/>
      <c r="G259" s="43"/>
      <c r="H259" s="43"/>
      <c r="I259" s="43"/>
      <c r="J259" s="44"/>
    </row>
    <row r="260" ht="159.5">
      <c r="A260" s="35" t="s">
        <v>128</v>
      </c>
      <c r="B260" s="42"/>
      <c r="C260" s="43"/>
      <c r="D260" s="43"/>
      <c r="E260" s="37" t="s">
        <v>537</v>
      </c>
      <c r="F260" s="43"/>
      <c r="G260" s="43"/>
      <c r="H260" s="43"/>
      <c r="I260" s="43"/>
      <c r="J260" s="44"/>
    </row>
    <row r="261">
      <c r="A261" s="35" t="s">
        <v>119</v>
      </c>
      <c r="B261" s="35">
        <v>63</v>
      </c>
      <c r="C261" s="36" t="s">
        <v>546</v>
      </c>
      <c r="D261" s="35" t="s">
        <v>121</v>
      </c>
      <c r="E261" s="37" t="s">
        <v>547</v>
      </c>
      <c r="F261" s="38" t="s">
        <v>200</v>
      </c>
      <c r="G261" s="39">
        <v>10</v>
      </c>
      <c r="H261" s="40">
        <v>0</v>
      </c>
      <c r="I261" s="40">
        <f>ROUND(G261*H261,P4)</f>
        <v>0</v>
      </c>
      <c r="J261" s="35"/>
      <c r="O261" s="41">
        <f>I261*0.21</f>
        <v>0</v>
      </c>
      <c r="P261">
        <v>3</v>
      </c>
    </row>
    <row r="262">
      <c r="A262" s="35" t="s">
        <v>124</v>
      </c>
      <c r="B262" s="42"/>
      <c r="C262" s="43"/>
      <c r="D262" s="43"/>
      <c r="E262" s="37" t="s">
        <v>548</v>
      </c>
      <c r="F262" s="43"/>
      <c r="G262" s="43"/>
      <c r="H262" s="43"/>
      <c r="I262" s="43"/>
      <c r="J262" s="44"/>
    </row>
    <row r="263">
      <c r="A263" s="35" t="s">
        <v>126</v>
      </c>
      <c r="B263" s="42"/>
      <c r="C263" s="43"/>
      <c r="D263" s="43"/>
      <c r="E263" s="45" t="s">
        <v>549</v>
      </c>
      <c r="F263" s="43"/>
      <c r="G263" s="43"/>
      <c r="H263" s="43"/>
      <c r="I263" s="43"/>
      <c r="J263" s="44"/>
    </row>
    <row r="264" ht="159.5">
      <c r="A264" s="35" t="s">
        <v>128</v>
      </c>
      <c r="B264" s="42"/>
      <c r="C264" s="43"/>
      <c r="D264" s="43"/>
      <c r="E264" s="37" t="s">
        <v>537</v>
      </c>
      <c r="F264" s="43"/>
      <c r="G264" s="43"/>
      <c r="H264" s="43"/>
      <c r="I264" s="43"/>
      <c r="J264" s="44"/>
    </row>
    <row r="265">
      <c r="A265" s="29" t="s">
        <v>116</v>
      </c>
      <c r="B265" s="30"/>
      <c r="C265" s="31" t="s">
        <v>550</v>
      </c>
      <c r="D265" s="32"/>
      <c r="E265" s="29" t="s">
        <v>551</v>
      </c>
      <c r="F265" s="32"/>
      <c r="G265" s="32"/>
      <c r="H265" s="32"/>
      <c r="I265" s="33">
        <f>SUMIFS(I266:I277,A266:A277,"P")</f>
        <v>0</v>
      </c>
      <c r="J265" s="34"/>
    </row>
    <row r="266">
      <c r="A266" s="35" t="s">
        <v>119</v>
      </c>
      <c r="B266" s="35">
        <v>64</v>
      </c>
      <c r="C266" s="36" t="s">
        <v>552</v>
      </c>
      <c r="D266" s="35" t="s">
        <v>121</v>
      </c>
      <c r="E266" s="37" t="s">
        <v>553</v>
      </c>
      <c r="F266" s="38" t="s">
        <v>237</v>
      </c>
      <c r="G266" s="39">
        <v>2269</v>
      </c>
      <c r="H266" s="40">
        <v>0</v>
      </c>
      <c r="I266" s="40">
        <f>ROUND(G266*H266,P4)</f>
        <v>0</v>
      </c>
      <c r="J266" s="35"/>
      <c r="O266" s="41">
        <f>I266*0.21</f>
        <v>0</v>
      </c>
      <c r="P266">
        <v>3</v>
      </c>
    </row>
    <row r="267">
      <c r="A267" s="35" t="s">
        <v>124</v>
      </c>
      <c r="B267" s="42"/>
      <c r="C267" s="43"/>
      <c r="D267" s="43"/>
      <c r="E267" s="37" t="s">
        <v>554</v>
      </c>
      <c r="F267" s="43"/>
      <c r="G267" s="43"/>
      <c r="H267" s="43"/>
      <c r="I267" s="43"/>
      <c r="J267" s="44"/>
    </row>
    <row r="268">
      <c r="A268" s="35" t="s">
        <v>126</v>
      </c>
      <c r="B268" s="42"/>
      <c r="C268" s="43"/>
      <c r="D268" s="43"/>
      <c r="E268" s="45" t="s">
        <v>555</v>
      </c>
      <c r="F268" s="43"/>
      <c r="G268" s="43"/>
      <c r="H268" s="43"/>
      <c r="I268" s="43"/>
      <c r="J268" s="44"/>
    </row>
    <row r="269" ht="319">
      <c r="A269" s="35" t="s">
        <v>128</v>
      </c>
      <c r="B269" s="42"/>
      <c r="C269" s="43"/>
      <c r="D269" s="43"/>
      <c r="E269" s="37" t="s">
        <v>556</v>
      </c>
      <c r="F269" s="43"/>
      <c r="G269" s="43"/>
      <c r="H269" s="43"/>
      <c r="I269" s="43"/>
      <c r="J269" s="44"/>
    </row>
    <row r="270">
      <c r="A270" s="35" t="s">
        <v>119</v>
      </c>
      <c r="B270" s="35">
        <v>65</v>
      </c>
      <c r="C270" s="36" t="s">
        <v>557</v>
      </c>
      <c r="D270" s="35" t="s">
        <v>121</v>
      </c>
      <c r="E270" s="37" t="s">
        <v>558</v>
      </c>
      <c r="F270" s="38" t="s">
        <v>206</v>
      </c>
      <c r="G270" s="39">
        <v>59</v>
      </c>
      <c r="H270" s="40">
        <v>0</v>
      </c>
      <c r="I270" s="40">
        <f>ROUND(G270*H270,P4)</f>
        <v>0</v>
      </c>
      <c r="J270" s="35"/>
      <c r="O270" s="41">
        <f>I270*0.21</f>
        <v>0</v>
      </c>
      <c r="P270">
        <v>3</v>
      </c>
    </row>
    <row r="271">
      <c r="A271" s="35" t="s">
        <v>124</v>
      </c>
      <c r="B271" s="42"/>
      <c r="C271" s="43"/>
      <c r="D271" s="43"/>
      <c r="E271" s="37" t="s">
        <v>559</v>
      </c>
      <c r="F271" s="43"/>
      <c r="G271" s="43"/>
      <c r="H271" s="43"/>
      <c r="I271" s="43"/>
      <c r="J271" s="44"/>
    </row>
    <row r="272">
      <c r="A272" s="35" t="s">
        <v>126</v>
      </c>
      <c r="B272" s="42"/>
      <c r="C272" s="43"/>
      <c r="D272" s="43"/>
      <c r="E272" s="45" t="s">
        <v>560</v>
      </c>
      <c r="F272" s="43"/>
      <c r="G272" s="43"/>
      <c r="H272" s="43"/>
      <c r="I272" s="43"/>
      <c r="J272" s="44"/>
    </row>
    <row r="273" ht="116">
      <c r="A273" s="35" t="s">
        <v>128</v>
      </c>
      <c r="B273" s="42"/>
      <c r="C273" s="43"/>
      <c r="D273" s="43"/>
      <c r="E273" s="37" t="s">
        <v>561</v>
      </c>
      <c r="F273" s="43"/>
      <c r="G273" s="43"/>
      <c r="H273" s="43"/>
      <c r="I273" s="43"/>
      <c r="J273" s="44"/>
    </row>
    <row r="274">
      <c r="A274" s="35" t="s">
        <v>119</v>
      </c>
      <c r="B274" s="35">
        <v>66</v>
      </c>
      <c r="C274" s="36" t="s">
        <v>562</v>
      </c>
      <c r="D274" s="35" t="s">
        <v>121</v>
      </c>
      <c r="E274" s="37" t="s">
        <v>563</v>
      </c>
      <c r="F274" s="38" t="s">
        <v>212</v>
      </c>
      <c r="G274" s="39">
        <v>3</v>
      </c>
      <c r="H274" s="40">
        <v>0</v>
      </c>
      <c r="I274" s="40">
        <f>ROUND(G274*H274,P4)</f>
        <v>0</v>
      </c>
      <c r="J274" s="35"/>
      <c r="O274" s="41">
        <f>I274*0.21</f>
        <v>0</v>
      </c>
      <c r="P274">
        <v>3</v>
      </c>
    </row>
    <row r="275">
      <c r="A275" s="35" t="s">
        <v>124</v>
      </c>
      <c r="B275" s="42"/>
      <c r="C275" s="43"/>
      <c r="D275" s="43"/>
      <c r="E275" s="37" t="s">
        <v>564</v>
      </c>
      <c r="F275" s="43"/>
      <c r="G275" s="43"/>
      <c r="H275" s="43"/>
      <c r="I275" s="43"/>
      <c r="J275" s="44"/>
    </row>
    <row r="276">
      <c r="A276" s="35" t="s">
        <v>126</v>
      </c>
      <c r="B276" s="42"/>
      <c r="C276" s="43"/>
      <c r="D276" s="43"/>
      <c r="E276" s="45" t="s">
        <v>565</v>
      </c>
      <c r="F276" s="43"/>
      <c r="G276" s="43"/>
      <c r="H276" s="43"/>
      <c r="I276" s="43"/>
      <c r="J276" s="44"/>
    </row>
    <row r="277" ht="409.5">
      <c r="A277" s="35" t="s">
        <v>128</v>
      </c>
      <c r="B277" s="42"/>
      <c r="C277" s="43"/>
      <c r="D277" s="43"/>
      <c r="E277" s="37" t="s">
        <v>566</v>
      </c>
      <c r="F277" s="43"/>
      <c r="G277" s="43"/>
      <c r="H277" s="43"/>
      <c r="I277" s="43"/>
      <c r="J277" s="44"/>
    </row>
    <row r="278">
      <c r="A278" s="29" t="s">
        <v>116</v>
      </c>
      <c r="B278" s="30"/>
      <c r="C278" s="31" t="s">
        <v>233</v>
      </c>
      <c r="D278" s="32"/>
      <c r="E278" s="29" t="s">
        <v>234</v>
      </c>
      <c r="F278" s="32"/>
      <c r="G278" s="32"/>
      <c r="H278" s="32"/>
      <c r="I278" s="33">
        <f>SUMIFS(I279:I350,A279:A350,"P")</f>
        <v>0</v>
      </c>
      <c r="J278" s="34"/>
    </row>
    <row r="279">
      <c r="A279" s="35" t="s">
        <v>119</v>
      </c>
      <c r="B279" s="35">
        <v>67</v>
      </c>
      <c r="C279" s="36" t="s">
        <v>567</v>
      </c>
      <c r="D279" s="35" t="s">
        <v>121</v>
      </c>
      <c r="E279" s="37" t="s">
        <v>568</v>
      </c>
      <c r="F279" s="38" t="s">
        <v>237</v>
      </c>
      <c r="G279" s="39">
        <v>5</v>
      </c>
      <c r="H279" s="40">
        <v>0</v>
      </c>
      <c r="I279" s="40">
        <f>ROUND(G279*H279,P4)</f>
        <v>0</v>
      </c>
      <c r="J279" s="35"/>
      <c r="O279" s="41">
        <f>I279*0.21</f>
        <v>0</v>
      </c>
      <c r="P279">
        <v>3</v>
      </c>
    </row>
    <row r="280" ht="29">
      <c r="A280" s="35" t="s">
        <v>124</v>
      </c>
      <c r="B280" s="42"/>
      <c r="C280" s="43"/>
      <c r="D280" s="43"/>
      <c r="E280" s="37" t="s">
        <v>569</v>
      </c>
      <c r="F280" s="43"/>
      <c r="G280" s="43"/>
      <c r="H280" s="43"/>
      <c r="I280" s="43"/>
      <c r="J280" s="44"/>
    </row>
    <row r="281">
      <c r="A281" s="35" t="s">
        <v>126</v>
      </c>
      <c r="B281" s="42"/>
      <c r="C281" s="43"/>
      <c r="D281" s="43"/>
      <c r="E281" s="45" t="s">
        <v>570</v>
      </c>
      <c r="F281" s="43"/>
      <c r="G281" s="43"/>
      <c r="H281" s="43"/>
      <c r="I281" s="43"/>
      <c r="J281" s="44"/>
    </row>
    <row r="282" ht="101.5">
      <c r="A282" s="35" t="s">
        <v>128</v>
      </c>
      <c r="B282" s="42"/>
      <c r="C282" s="43"/>
      <c r="D282" s="43"/>
      <c r="E282" s="37" t="s">
        <v>571</v>
      </c>
      <c r="F282" s="43"/>
      <c r="G282" s="43"/>
      <c r="H282" s="43"/>
      <c r="I282" s="43"/>
      <c r="J282" s="44"/>
    </row>
    <row r="283">
      <c r="A283" s="35" t="s">
        <v>119</v>
      </c>
      <c r="B283" s="35">
        <v>68</v>
      </c>
      <c r="C283" s="36" t="s">
        <v>572</v>
      </c>
      <c r="D283" s="35" t="s">
        <v>121</v>
      </c>
      <c r="E283" s="37" t="s">
        <v>573</v>
      </c>
      <c r="F283" s="38" t="s">
        <v>237</v>
      </c>
      <c r="G283" s="39">
        <v>4</v>
      </c>
      <c r="H283" s="40">
        <v>0</v>
      </c>
      <c r="I283" s="40">
        <f>ROUND(G283*H283,P4)</f>
        <v>0</v>
      </c>
      <c r="J283" s="35"/>
      <c r="O283" s="41">
        <f>I283*0.21</f>
        <v>0</v>
      </c>
      <c r="P283">
        <v>3</v>
      </c>
    </row>
    <row r="284">
      <c r="A284" s="35" t="s">
        <v>124</v>
      </c>
      <c r="B284" s="42"/>
      <c r="C284" s="43"/>
      <c r="D284" s="43"/>
      <c r="E284" s="37" t="s">
        <v>574</v>
      </c>
      <c r="F284" s="43"/>
      <c r="G284" s="43"/>
      <c r="H284" s="43"/>
      <c r="I284" s="43"/>
      <c r="J284" s="44"/>
    </row>
    <row r="285">
      <c r="A285" s="35" t="s">
        <v>126</v>
      </c>
      <c r="B285" s="42"/>
      <c r="C285" s="43"/>
      <c r="D285" s="43"/>
      <c r="E285" s="45" t="s">
        <v>575</v>
      </c>
      <c r="F285" s="43"/>
      <c r="G285" s="43"/>
      <c r="H285" s="43"/>
      <c r="I285" s="43"/>
      <c r="J285" s="44"/>
    </row>
    <row r="286" ht="72.5">
      <c r="A286" s="35" t="s">
        <v>128</v>
      </c>
      <c r="B286" s="42"/>
      <c r="C286" s="43"/>
      <c r="D286" s="43"/>
      <c r="E286" s="37" t="s">
        <v>240</v>
      </c>
      <c r="F286" s="43"/>
      <c r="G286" s="43"/>
      <c r="H286" s="43"/>
      <c r="I286" s="43"/>
      <c r="J286" s="44"/>
    </row>
    <row r="287" ht="29">
      <c r="A287" s="35" t="s">
        <v>119</v>
      </c>
      <c r="B287" s="35">
        <v>69</v>
      </c>
      <c r="C287" s="36" t="s">
        <v>576</v>
      </c>
      <c r="D287" s="35" t="s">
        <v>121</v>
      </c>
      <c r="E287" s="37" t="s">
        <v>577</v>
      </c>
      <c r="F287" s="38" t="s">
        <v>237</v>
      </c>
      <c r="G287" s="39">
        <v>296</v>
      </c>
      <c r="H287" s="40">
        <v>0</v>
      </c>
      <c r="I287" s="40">
        <f>ROUND(G287*H287,P4)</f>
        <v>0</v>
      </c>
      <c r="J287" s="35"/>
      <c r="O287" s="41">
        <f>I287*0.21</f>
        <v>0</v>
      </c>
      <c r="P287">
        <v>3</v>
      </c>
    </row>
    <row r="288">
      <c r="A288" s="35" t="s">
        <v>124</v>
      </c>
      <c r="B288" s="42"/>
      <c r="C288" s="43"/>
      <c r="D288" s="43"/>
      <c r="E288" s="37" t="s">
        <v>578</v>
      </c>
      <c r="F288" s="43"/>
      <c r="G288" s="43"/>
      <c r="H288" s="43"/>
      <c r="I288" s="43"/>
      <c r="J288" s="44"/>
    </row>
    <row r="289">
      <c r="A289" s="35" t="s">
        <v>126</v>
      </c>
      <c r="B289" s="42"/>
      <c r="C289" s="43"/>
      <c r="D289" s="43"/>
      <c r="E289" s="45" t="s">
        <v>579</v>
      </c>
      <c r="F289" s="43"/>
      <c r="G289" s="43"/>
      <c r="H289" s="43"/>
      <c r="I289" s="43"/>
      <c r="J289" s="44"/>
    </row>
    <row r="290" ht="217.5">
      <c r="A290" s="35" t="s">
        <v>128</v>
      </c>
      <c r="B290" s="42"/>
      <c r="C290" s="43"/>
      <c r="D290" s="43"/>
      <c r="E290" s="37" t="s">
        <v>580</v>
      </c>
      <c r="F290" s="43"/>
      <c r="G290" s="43"/>
      <c r="H290" s="43"/>
      <c r="I290" s="43"/>
      <c r="J290" s="44"/>
    </row>
    <row r="291">
      <c r="A291" s="35" t="s">
        <v>119</v>
      </c>
      <c r="B291" s="35">
        <v>70</v>
      </c>
      <c r="C291" s="36" t="s">
        <v>581</v>
      </c>
      <c r="D291" s="35" t="s">
        <v>131</v>
      </c>
      <c r="E291" s="37" t="s">
        <v>582</v>
      </c>
      <c r="F291" s="38" t="s">
        <v>206</v>
      </c>
      <c r="G291" s="39">
        <v>6</v>
      </c>
      <c r="H291" s="40">
        <v>0</v>
      </c>
      <c r="I291" s="40">
        <f>ROUND(G291*H291,P4)</f>
        <v>0</v>
      </c>
      <c r="J291" s="35"/>
      <c r="O291" s="41">
        <f>I291*0.21</f>
        <v>0</v>
      </c>
      <c r="P291">
        <v>3</v>
      </c>
    </row>
    <row r="292">
      <c r="A292" s="35" t="s">
        <v>124</v>
      </c>
      <c r="B292" s="42"/>
      <c r="C292" s="43"/>
      <c r="D292" s="43"/>
      <c r="E292" s="37" t="s">
        <v>583</v>
      </c>
      <c r="F292" s="43"/>
      <c r="G292" s="43"/>
      <c r="H292" s="43"/>
      <c r="I292" s="43"/>
      <c r="J292" s="44"/>
    </row>
    <row r="293">
      <c r="A293" s="35" t="s">
        <v>126</v>
      </c>
      <c r="B293" s="42"/>
      <c r="C293" s="43"/>
      <c r="D293" s="43"/>
      <c r="E293" s="45" t="s">
        <v>584</v>
      </c>
      <c r="F293" s="43"/>
      <c r="G293" s="43"/>
      <c r="H293" s="43"/>
      <c r="I293" s="43"/>
      <c r="J293" s="44"/>
    </row>
    <row r="294" ht="58">
      <c r="A294" s="35" t="s">
        <v>128</v>
      </c>
      <c r="B294" s="42"/>
      <c r="C294" s="43"/>
      <c r="D294" s="43"/>
      <c r="E294" s="37" t="s">
        <v>585</v>
      </c>
      <c r="F294" s="43"/>
      <c r="G294" s="43"/>
      <c r="H294" s="43"/>
      <c r="I294" s="43"/>
      <c r="J294" s="44"/>
    </row>
    <row r="295">
      <c r="A295" s="35" t="s">
        <v>119</v>
      </c>
      <c r="B295" s="35">
        <v>71</v>
      </c>
      <c r="C295" s="36" t="s">
        <v>581</v>
      </c>
      <c r="D295" s="35" t="s">
        <v>137</v>
      </c>
      <c r="E295" s="37" t="s">
        <v>582</v>
      </c>
      <c r="F295" s="38" t="s">
        <v>206</v>
      </c>
      <c r="G295" s="39">
        <v>2</v>
      </c>
      <c r="H295" s="40">
        <v>0</v>
      </c>
      <c r="I295" s="40">
        <f>ROUND(G295*H295,P4)</f>
        <v>0</v>
      </c>
      <c r="J295" s="35"/>
      <c r="O295" s="41">
        <f>I295*0.21</f>
        <v>0</v>
      </c>
      <c r="P295">
        <v>3</v>
      </c>
    </row>
    <row r="296">
      <c r="A296" s="35" t="s">
        <v>124</v>
      </c>
      <c r="B296" s="42"/>
      <c r="C296" s="43"/>
      <c r="D296" s="43"/>
      <c r="E296" s="37" t="s">
        <v>586</v>
      </c>
      <c r="F296" s="43"/>
      <c r="G296" s="43"/>
      <c r="H296" s="43"/>
      <c r="I296" s="43"/>
      <c r="J296" s="44"/>
    </row>
    <row r="297">
      <c r="A297" s="35" t="s">
        <v>126</v>
      </c>
      <c r="B297" s="42"/>
      <c r="C297" s="43"/>
      <c r="D297" s="43"/>
      <c r="E297" s="45" t="s">
        <v>258</v>
      </c>
      <c r="F297" s="43"/>
      <c r="G297" s="43"/>
      <c r="H297" s="43"/>
      <c r="I297" s="43"/>
      <c r="J297" s="44"/>
    </row>
    <row r="298" ht="58">
      <c r="A298" s="35" t="s">
        <v>128</v>
      </c>
      <c r="B298" s="42"/>
      <c r="C298" s="43"/>
      <c r="D298" s="43"/>
      <c r="E298" s="37" t="s">
        <v>585</v>
      </c>
      <c r="F298" s="43"/>
      <c r="G298" s="43"/>
      <c r="H298" s="43"/>
      <c r="I298" s="43"/>
      <c r="J298" s="44"/>
    </row>
    <row r="299" ht="29">
      <c r="A299" s="35" t="s">
        <v>119</v>
      </c>
      <c r="B299" s="35">
        <v>72</v>
      </c>
      <c r="C299" s="36" t="s">
        <v>587</v>
      </c>
      <c r="D299" s="35" t="s">
        <v>131</v>
      </c>
      <c r="E299" s="37" t="s">
        <v>588</v>
      </c>
      <c r="F299" s="38" t="s">
        <v>237</v>
      </c>
      <c r="G299" s="39">
        <v>319</v>
      </c>
      <c r="H299" s="40">
        <v>0</v>
      </c>
      <c r="I299" s="40">
        <f>ROUND(G299*H299,P4)</f>
        <v>0</v>
      </c>
      <c r="J299" s="35"/>
      <c r="O299" s="41">
        <f>I299*0.21</f>
        <v>0</v>
      </c>
      <c r="P299">
        <v>3</v>
      </c>
    </row>
    <row r="300" ht="29">
      <c r="A300" s="35" t="s">
        <v>124</v>
      </c>
      <c r="B300" s="42"/>
      <c r="C300" s="43"/>
      <c r="D300" s="43"/>
      <c r="E300" s="37" t="s">
        <v>589</v>
      </c>
      <c r="F300" s="43"/>
      <c r="G300" s="43"/>
      <c r="H300" s="43"/>
      <c r="I300" s="43"/>
      <c r="J300" s="44"/>
    </row>
    <row r="301">
      <c r="A301" s="35" t="s">
        <v>126</v>
      </c>
      <c r="B301" s="42"/>
      <c r="C301" s="43"/>
      <c r="D301" s="43"/>
      <c r="E301" s="45" t="s">
        <v>590</v>
      </c>
      <c r="F301" s="43"/>
      <c r="G301" s="43"/>
      <c r="H301" s="43"/>
      <c r="I301" s="43"/>
      <c r="J301" s="44"/>
    </row>
    <row r="302" ht="87">
      <c r="A302" s="35" t="s">
        <v>128</v>
      </c>
      <c r="B302" s="42"/>
      <c r="C302" s="43"/>
      <c r="D302" s="43"/>
      <c r="E302" s="37" t="s">
        <v>591</v>
      </c>
      <c r="F302" s="43"/>
      <c r="G302" s="43"/>
      <c r="H302" s="43"/>
      <c r="I302" s="43"/>
      <c r="J302" s="44"/>
    </row>
    <row r="303" ht="29">
      <c r="A303" s="35" t="s">
        <v>119</v>
      </c>
      <c r="B303" s="35">
        <v>73</v>
      </c>
      <c r="C303" s="36" t="s">
        <v>587</v>
      </c>
      <c r="D303" s="35" t="s">
        <v>137</v>
      </c>
      <c r="E303" s="37" t="s">
        <v>588</v>
      </c>
      <c r="F303" s="38" t="s">
        <v>237</v>
      </c>
      <c r="G303" s="39">
        <v>56</v>
      </c>
      <c r="H303" s="40">
        <v>0</v>
      </c>
      <c r="I303" s="40">
        <f>ROUND(G303*H303,P4)</f>
        <v>0</v>
      </c>
      <c r="J303" s="35"/>
      <c r="O303" s="41">
        <f>I303*0.21</f>
        <v>0</v>
      </c>
      <c r="P303">
        <v>3</v>
      </c>
    </row>
    <row r="304" ht="29">
      <c r="A304" s="35" t="s">
        <v>124</v>
      </c>
      <c r="B304" s="42"/>
      <c r="C304" s="43"/>
      <c r="D304" s="43"/>
      <c r="E304" s="37" t="s">
        <v>592</v>
      </c>
      <c r="F304" s="43"/>
      <c r="G304" s="43"/>
      <c r="H304" s="43"/>
      <c r="I304" s="43"/>
      <c r="J304" s="44"/>
    </row>
    <row r="305">
      <c r="A305" s="35" t="s">
        <v>126</v>
      </c>
      <c r="B305" s="42"/>
      <c r="C305" s="43"/>
      <c r="D305" s="43"/>
      <c r="E305" s="45" t="s">
        <v>593</v>
      </c>
      <c r="F305" s="43"/>
      <c r="G305" s="43"/>
      <c r="H305" s="43"/>
      <c r="I305" s="43"/>
      <c r="J305" s="44"/>
    </row>
    <row r="306" ht="87">
      <c r="A306" s="35" t="s">
        <v>128</v>
      </c>
      <c r="B306" s="42"/>
      <c r="C306" s="43"/>
      <c r="D306" s="43"/>
      <c r="E306" s="37" t="s">
        <v>591</v>
      </c>
      <c r="F306" s="43"/>
      <c r="G306" s="43"/>
      <c r="H306" s="43"/>
      <c r="I306" s="43"/>
      <c r="J306" s="44"/>
    </row>
    <row r="307" ht="29">
      <c r="A307" s="35" t="s">
        <v>119</v>
      </c>
      <c r="B307" s="35">
        <v>74</v>
      </c>
      <c r="C307" s="36" t="s">
        <v>587</v>
      </c>
      <c r="D307" s="35" t="s">
        <v>139</v>
      </c>
      <c r="E307" s="37" t="s">
        <v>588</v>
      </c>
      <c r="F307" s="38" t="s">
        <v>237</v>
      </c>
      <c r="G307" s="39">
        <v>14</v>
      </c>
      <c r="H307" s="40">
        <v>0</v>
      </c>
      <c r="I307" s="40">
        <f>ROUND(G307*H307,P4)</f>
        <v>0</v>
      </c>
      <c r="J307" s="35"/>
      <c r="O307" s="41">
        <f>I307*0.21</f>
        <v>0</v>
      </c>
      <c r="P307">
        <v>3</v>
      </c>
    </row>
    <row r="308" ht="29">
      <c r="A308" s="35" t="s">
        <v>124</v>
      </c>
      <c r="B308" s="42"/>
      <c r="C308" s="43"/>
      <c r="D308" s="43"/>
      <c r="E308" s="37" t="s">
        <v>594</v>
      </c>
      <c r="F308" s="43"/>
      <c r="G308" s="43"/>
      <c r="H308" s="43"/>
      <c r="I308" s="43"/>
      <c r="J308" s="44"/>
    </row>
    <row r="309">
      <c r="A309" s="35" t="s">
        <v>126</v>
      </c>
      <c r="B309" s="42"/>
      <c r="C309" s="43"/>
      <c r="D309" s="43"/>
      <c r="E309" s="45" t="s">
        <v>595</v>
      </c>
      <c r="F309" s="43"/>
      <c r="G309" s="43"/>
      <c r="H309" s="43"/>
      <c r="I309" s="43"/>
      <c r="J309" s="44"/>
    </row>
    <row r="310" ht="87">
      <c r="A310" s="35" t="s">
        <v>128</v>
      </c>
      <c r="B310" s="42"/>
      <c r="C310" s="43"/>
      <c r="D310" s="43"/>
      <c r="E310" s="37" t="s">
        <v>591</v>
      </c>
      <c r="F310" s="43"/>
      <c r="G310" s="43"/>
      <c r="H310" s="43"/>
      <c r="I310" s="43"/>
      <c r="J310" s="44"/>
    </row>
    <row r="311">
      <c r="A311" s="35" t="s">
        <v>119</v>
      </c>
      <c r="B311" s="35">
        <v>75</v>
      </c>
      <c r="C311" s="36" t="s">
        <v>596</v>
      </c>
      <c r="D311" s="35" t="s">
        <v>121</v>
      </c>
      <c r="E311" s="37" t="s">
        <v>597</v>
      </c>
      <c r="F311" s="38" t="s">
        <v>237</v>
      </c>
      <c r="G311" s="39">
        <v>74</v>
      </c>
      <c r="H311" s="40">
        <v>0</v>
      </c>
      <c r="I311" s="40">
        <f>ROUND(G311*H311,P4)</f>
        <v>0</v>
      </c>
      <c r="J311" s="35"/>
      <c r="O311" s="41">
        <f>I311*0.21</f>
        <v>0</v>
      </c>
      <c r="P311">
        <v>3</v>
      </c>
    </row>
    <row r="312">
      <c r="A312" s="35" t="s">
        <v>124</v>
      </c>
      <c r="B312" s="42"/>
      <c r="C312" s="43"/>
      <c r="D312" s="43"/>
      <c r="E312" s="37" t="s">
        <v>598</v>
      </c>
      <c r="F312" s="43"/>
      <c r="G312" s="43"/>
      <c r="H312" s="43"/>
      <c r="I312" s="43"/>
      <c r="J312" s="44"/>
    </row>
    <row r="313">
      <c r="A313" s="35" t="s">
        <v>126</v>
      </c>
      <c r="B313" s="42"/>
      <c r="C313" s="43"/>
      <c r="D313" s="43"/>
      <c r="E313" s="45" t="s">
        <v>599</v>
      </c>
      <c r="F313" s="43"/>
      <c r="G313" s="43"/>
      <c r="H313" s="43"/>
      <c r="I313" s="43"/>
      <c r="J313" s="44"/>
    </row>
    <row r="314" ht="87">
      <c r="A314" s="35" t="s">
        <v>128</v>
      </c>
      <c r="B314" s="42"/>
      <c r="C314" s="43"/>
      <c r="D314" s="43"/>
      <c r="E314" s="37" t="s">
        <v>591</v>
      </c>
      <c r="F314" s="43"/>
      <c r="G314" s="43"/>
      <c r="H314" s="43"/>
      <c r="I314" s="43"/>
      <c r="J314" s="44"/>
    </row>
    <row r="315">
      <c r="A315" s="35" t="s">
        <v>119</v>
      </c>
      <c r="B315" s="35">
        <v>76</v>
      </c>
      <c r="C315" s="36" t="s">
        <v>600</v>
      </c>
      <c r="D315" s="35" t="s">
        <v>121</v>
      </c>
      <c r="E315" s="37" t="s">
        <v>601</v>
      </c>
      <c r="F315" s="38" t="s">
        <v>237</v>
      </c>
      <c r="G315" s="39">
        <v>11</v>
      </c>
      <c r="H315" s="40">
        <v>0</v>
      </c>
      <c r="I315" s="40">
        <f>ROUND(G315*H315,P4)</f>
        <v>0</v>
      </c>
      <c r="J315" s="35"/>
      <c r="O315" s="41">
        <f>I315*0.21</f>
        <v>0</v>
      </c>
      <c r="P315">
        <v>3</v>
      </c>
    </row>
    <row r="316" ht="29">
      <c r="A316" s="35" t="s">
        <v>124</v>
      </c>
      <c r="B316" s="42"/>
      <c r="C316" s="43"/>
      <c r="D316" s="43"/>
      <c r="E316" s="37" t="s">
        <v>602</v>
      </c>
      <c r="F316" s="43"/>
      <c r="G316" s="43"/>
      <c r="H316" s="43"/>
      <c r="I316" s="43"/>
      <c r="J316" s="44"/>
    </row>
    <row r="317">
      <c r="A317" s="35" t="s">
        <v>126</v>
      </c>
      <c r="B317" s="42"/>
      <c r="C317" s="43"/>
      <c r="D317" s="43"/>
      <c r="E317" s="45" t="s">
        <v>603</v>
      </c>
      <c r="F317" s="43"/>
      <c r="G317" s="43"/>
      <c r="H317" s="43"/>
      <c r="I317" s="43"/>
      <c r="J317" s="44"/>
    </row>
    <row r="318" ht="87">
      <c r="A318" s="35" t="s">
        <v>128</v>
      </c>
      <c r="B318" s="42"/>
      <c r="C318" s="43"/>
      <c r="D318" s="43"/>
      <c r="E318" s="37" t="s">
        <v>604</v>
      </c>
      <c r="F318" s="43"/>
      <c r="G318" s="43"/>
      <c r="H318" s="43"/>
      <c r="I318" s="43"/>
      <c r="J318" s="44"/>
    </row>
    <row r="319">
      <c r="A319" s="35" t="s">
        <v>119</v>
      </c>
      <c r="B319" s="35">
        <v>77</v>
      </c>
      <c r="C319" s="36" t="s">
        <v>605</v>
      </c>
      <c r="D319" s="35" t="s">
        <v>121</v>
      </c>
      <c r="E319" s="37" t="s">
        <v>606</v>
      </c>
      <c r="F319" s="38" t="s">
        <v>237</v>
      </c>
      <c r="G319" s="39">
        <v>131</v>
      </c>
      <c r="H319" s="40">
        <v>0</v>
      </c>
      <c r="I319" s="40">
        <f>ROUND(G319*H319,P4)</f>
        <v>0</v>
      </c>
      <c r="J319" s="35"/>
      <c r="O319" s="41">
        <f>I319*0.21</f>
        <v>0</v>
      </c>
      <c r="P319">
        <v>3</v>
      </c>
    </row>
    <row r="320" ht="29">
      <c r="A320" s="35" t="s">
        <v>124</v>
      </c>
      <c r="B320" s="42"/>
      <c r="C320" s="43"/>
      <c r="D320" s="43"/>
      <c r="E320" s="37" t="s">
        <v>607</v>
      </c>
      <c r="F320" s="43"/>
      <c r="G320" s="43"/>
      <c r="H320" s="43"/>
      <c r="I320" s="43"/>
      <c r="J320" s="44"/>
    </row>
    <row r="321">
      <c r="A321" s="35" t="s">
        <v>126</v>
      </c>
      <c r="B321" s="42"/>
      <c r="C321" s="43"/>
      <c r="D321" s="43"/>
      <c r="E321" s="45" t="s">
        <v>608</v>
      </c>
      <c r="F321" s="43"/>
      <c r="G321" s="43"/>
      <c r="H321" s="43"/>
      <c r="I321" s="43"/>
      <c r="J321" s="44"/>
    </row>
    <row r="322" ht="43.5">
      <c r="A322" s="35" t="s">
        <v>128</v>
      </c>
      <c r="B322" s="42"/>
      <c r="C322" s="43"/>
      <c r="D322" s="43"/>
      <c r="E322" s="37" t="s">
        <v>609</v>
      </c>
      <c r="F322" s="43"/>
      <c r="G322" s="43"/>
      <c r="H322" s="43"/>
      <c r="I322" s="43"/>
      <c r="J322" s="44"/>
    </row>
    <row r="323" ht="29">
      <c r="A323" s="35" t="s">
        <v>119</v>
      </c>
      <c r="B323" s="35">
        <v>78</v>
      </c>
      <c r="C323" s="36" t="s">
        <v>610</v>
      </c>
      <c r="D323" s="35" t="s">
        <v>121</v>
      </c>
      <c r="E323" s="37" t="s">
        <v>611</v>
      </c>
      <c r="F323" s="38" t="s">
        <v>237</v>
      </c>
      <c r="G323" s="39">
        <v>57</v>
      </c>
      <c r="H323" s="40">
        <v>0</v>
      </c>
      <c r="I323" s="40">
        <f>ROUND(G323*H323,P4)</f>
        <v>0</v>
      </c>
      <c r="J323" s="35"/>
      <c r="O323" s="41">
        <f>I323*0.21</f>
        <v>0</v>
      </c>
      <c r="P323">
        <v>3</v>
      </c>
    </row>
    <row r="324">
      <c r="A324" s="35" t="s">
        <v>124</v>
      </c>
      <c r="B324" s="42"/>
      <c r="C324" s="43"/>
      <c r="D324" s="43"/>
      <c r="E324" s="37" t="s">
        <v>612</v>
      </c>
      <c r="F324" s="43"/>
      <c r="G324" s="43"/>
      <c r="H324" s="43"/>
      <c r="I324" s="43"/>
      <c r="J324" s="44"/>
    </row>
    <row r="325">
      <c r="A325" s="35" t="s">
        <v>126</v>
      </c>
      <c r="B325" s="42"/>
      <c r="C325" s="43"/>
      <c r="D325" s="43"/>
      <c r="E325" s="45" t="s">
        <v>613</v>
      </c>
      <c r="F325" s="43"/>
      <c r="G325" s="43"/>
      <c r="H325" s="43"/>
      <c r="I325" s="43"/>
      <c r="J325" s="44"/>
    </row>
    <row r="326" ht="145">
      <c r="A326" s="35" t="s">
        <v>128</v>
      </c>
      <c r="B326" s="42"/>
      <c r="C326" s="43"/>
      <c r="D326" s="43"/>
      <c r="E326" s="37" t="s">
        <v>614</v>
      </c>
      <c r="F326" s="43"/>
      <c r="G326" s="43"/>
      <c r="H326" s="43"/>
      <c r="I326" s="43"/>
      <c r="J326" s="44"/>
    </row>
    <row r="327">
      <c r="A327" s="35" t="s">
        <v>119</v>
      </c>
      <c r="B327" s="35">
        <v>79</v>
      </c>
      <c r="C327" s="36" t="s">
        <v>615</v>
      </c>
      <c r="D327" s="35" t="s">
        <v>168</v>
      </c>
      <c r="E327" s="37" t="s">
        <v>616</v>
      </c>
      <c r="F327" s="38" t="s">
        <v>206</v>
      </c>
      <c r="G327" s="39">
        <v>7</v>
      </c>
      <c r="H327" s="40">
        <v>0</v>
      </c>
      <c r="I327" s="40">
        <f>ROUND(G327*H327,P4)</f>
        <v>0</v>
      </c>
      <c r="J327" s="35"/>
      <c r="O327" s="41">
        <f>I327*0.21</f>
        <v>0</v>
      </c>
      <c r="P327">
        <v>3</v>
      </c>
    </row>
    <row r="328" ht="29">
      <c r="A328" s="35" t="s">
        <v>124</v>
      </c>
      <c r="B328" s="42"/>
      <c r="C328" s="43"/>
      <c r="D328" s="43"/>
      <c r="E328" s="37" t="s">
        <v>617</v>
      </c>
      <c r="F328" s="43"/>
      <c r="G328" s="43"/>
      <c r="H328" s="43"/>
      <c r="I328" s="43"/>
      <c r="J328" s="44"/>
    </row>
    <row r="329">
      <c r="A329" s="35" t="s">
        <v>126</v>
      </c>
      <c r="B329" s="42"/>
      <c r="C329" s="43"/>
      <c r="D329" s="43"/>
      <c r="E329" s="45" t="s">
        <v>618</v>
      </c>
      <c r="F329" s="43"/>
      <c r="G329" s="43"/>
      <c r="H329" s="43"/>
      <c r="I329" s="43"/>
      <c r="J329" s="44"/>
    </row>
    <row r="330" ht="101.5">
      <c r="A330" s="35" t="s">
        <v>128</v>
      </c>
      <c r="B330" s="42"/>
      <c r="C330" s="43"/>
      <c r="D330" s="43"/>
      <c r="E330" s="37" t="s">
        <v>619</v>
      </c>
      <c r="F330" s="43"/>
      <c r="G330" s="43"/>
      <c r="H330" s="43"/>
      <c r="I330" s="43"/>
      <c r="J330" s="44"/>
    </row>
    <row r="331">
      <c r="A331" s="35" t="s">
        <v>119</v>
      </c>
      <c r="B331" s="35">
        <v>80</v>
      </c>
      <c r="C331" s="36" t="s">
        <v>620</v>
      </c>
      <c r="D331" s="35" t="s">
        <v>121</v>
      </c>
      <c r="E331" s="37" t="s">
        <v>621</v>
      </c>
      <c r="F331" s="38" t="s">
        <v>212</v>
      </c>
      <c r="G331" s="39">
        <v>6</v>
      </c>
      <c r="H331" s="40">
        <v>0</v>
      </c>
      <c r="I331" s="40">
        <f>ROUND(G331*H331,P4)</f>
        <v>0</v>
      </c>
      <c r="J331" s="35"/>
      <c r="O331" s="41">
        <f>I331*0.21</f>
        <v>0</v>
      </c>
      <c r="P331">
        <v>3</v>
      </c>
    </row>
    <row r="332" ht="29">
      <c r="A332" s="35" t="s">
        <v>124</v>
      </c>
      <c r="B332" s="42"/>
      <c r="C332" s="43"/>
      <c r="D332" s="43"/>
      <c r="E332" s="37" t="s">
        <v>622</v>
      </c>
      <c r="F332" s="43"/>
      <c r="G332" s="43"/>
      <c r="H332" s="43"/>
      <c r="I332" s="43"/>
      <c r="J332" s="44"/>
    </row>
    <row r="333">
      <c r="A333" s="35" t="s">
        <v>126</v>
      </c>
      <c r="B333" s="42"/>
      <c r="C333" s="43"/>
      <c r="D333" s="43"/>
      <c r="E333" s="45" t="s">
        <v>623</v>
      </c>
      <c r="F333" s="43"/>
      <c r="G333" s="43"/>
      <c r="H333" s="43"/>
      <c r="I333" s="43"/>
      <c r="J333" s="44"/>
    </row>
    <row r="334" ht="174">
      <c r="A334" s="35" t="s">
        <v>128</v>
      </c>
      <c r="B334" s="42"/>
      <c r="C334" s="43"/>
      <c r="D334" s="43"/>
      <c r="E334" s="37" t="s">
        <v>289</v>
      </c>
      <c r="F334" s="43"/>
      <c r="G334" s="43"/>
      <c r="H334" s="43"/>
      <c r="I334" s="43"/>
      <c r="J334" s="44"/>
    </row>
    <row r="335">
      <c r="A335" s="35" t="s">
        <v>119</v>
      </c>
      <c r="B335" s="35">
        <v>81</v>
      </c>
      <c r="C335" s="36" t="s">
        <v>624</v>
      </c>
      <c r="D335" s="35" t="s">
        <v>131</v>
      </c>
      <c r="E335" s="37" t="s">
        <v>625</v>
      </c>
      <c r="F335" s="38" t="s">
        <v>212</v>
      </c>
      <c r="G335" s="39">
        <v>2</v>
      </c>
      <c r="H335" s="40">
        <v>0</v>
      </c>
      <c r="I335" s="40">
        <f>ROUND(G335*H335,P4)</f>
        <v>0</v>
      </c>
      <c r="J335" s="35"/>
      <c r="O335" s="41">
        <f>I335*0.21</f>
        <v>0</v>
      </c>
      <c r="P335">
        <v>3</v>
      </c>
    </row>
    <row r="336" ht="29">
      <c r="A336" s="35" t="s">
        <v>124</v>
      </c>
      <c r="B336" s="42"/>
      <c r="C336" s="43"/>
      <c r="D336" s="43"/>
      <c r="E336" s="37" t="s">
        <v>626</v>
      </c>
      <c r="F336" s="43"/>
      <c r="G336" s="43"/>
      <c r="H336" s="43"/>
      <c r="I336" s="43"/>
      <c r="J336" s="44"/>
    </row>
    <row r="337">
      <c r="A337" s="35" t="s">
        <v>126</v>
      </c>
      <c r="B337" s="42"/>
      <c r="C337" s="43"/>
      <c r="D337" s="43"/>
      <c r="E337" s="45" t="s">
        <v>258</v>
      </c>
      <c r="F337" s="43"/>
      <c r="G337" s="43"/>
      <c r="H337" s="43"/>
      <c r="I337" s="43"/>
      <c r="J337" s="44"/>
    </row>
    <row r="338" ht="174">
      <c r="A338" s="35" t="s">
        <v>128</v>
      </c>
      <c r="B338" s="42"/>
      <c r="C338" s="43"/>
      <c r="D338" s="43"/>
      <c r="E338" s="37" t="s">
        <v>289</v>
      </c>
      <c r="F338" s="43"/>
      <c r="G338" s="43"/>
      <c r="H338" s="43"/>
      <c r="I338" s="43"/>
      <c r="J338" s="44"/>
    </row>
    <row r="339">
      <c r="A339" s="35" t="s">
        <v>119</v>
      </c>
      <c r="B339" s="35">
        <v>82</v>
      </c>
      <c r="C339" s="36" t="s">
        <v>624</v>
      </c>
      <c r="D339" s="35" t="s">
        <v>137</v>
      </c>
      <c r="E339" s="37" t="s">
        <v>625</v>
      </c>
      <c r="F339" s="38" t="s">
        <v>212</v>
      </c>
      <c r="G339" s="39">
        <v>4</v>
      </c>
      <c r="H339" s="40">
        <v>0</v>
      </c>
      <c r="I339" s="40">
        <f>ROUND(G339*H339,P4)</f>
        <v>0</v>
      </c>
      <c r="J339" s="35"/>
      <c r="O339" s="41">
        <f>I339*0.21</f>
        <v>0</v>
      </c>
      <c r="P339">
        <v>3</v>
      </c>
    </row>
    <row r="340" ht="29">
      <c r="A340" s="35" t="s">
        <v>124</v>
      </c>
      <c r="B340" s="42"/>
      <c r="C340" s="43"/>
      <c r="D340" s="43"/>
      <c r="E340" s="37" t="s">
        <v>627</v>
      </c>
      <c r="F340" s="43"/>
      <c r="G340" s="43"/>
      <c r="H340" s="43"/>
      <c r="I340" s="43"/>
      <c r="J340" s="44"/>
    </row>
    <row r="341">
      <c r="A341" s="35" t="s">
        <v>126</v>
      </c>
      <c r="B341" s="42"/>
      <c r="C341" s="43"/>
      <c r="D341" s="43"/>
      <c r="E341" s="45" t="s">
        <v>575</v>
      </c>
      <c r="F341" s="43"/>
      <c r="G341" s="43"/>
      <c r="H341" s="43"/>
      <c r="I341" s="43"/>
      <c r="J341" s="44"/>
    </row>
    <row r="342" ht="174">
      <c r="A342" s="35" t="s">
        <v>128</v>
      </c>
      <c r="B342" s="42"/>
      <c r="C342" s="43"/>
      <c r="D342" s="43"/>
      <c r="E342" s="37" t="s">
        <v>289</v>
      </c>
      <c r="F342" s="43"/>
      <c r="G342" s="43"/>
      <c r="H342" s="43"/>
      <c r="I342" s="43"/>
      <c r="J342" s="44"/>
    </row>
    <row r="343">
      <c r="A343" s="35" t="s">
        <v>119</v>
      </c>
      <c r="B343" s="35">
        <v>83</v>
      </c>
      <c r="C343" s="36" t="s">
        <v>628</v>
      </c>
      <c r="D343" s="35" t="s">
        <v>121</v>
      </c>
      <c r="E343" s="37" t="s">
        <v>629</v>
      </c>
      <c r="F343" s="38" t="s">
        <v>237</v>
      </c>
      <c r="G343" s="39">
        <v>8</v>
      </c>
      <c r="H343" s="40">
        <v>0</v>
      </c>
      <c r="I343" s="40">
        <f>ROUND(G343*H343,P4)</f>
        <v>0</v>
      </c>
      <c r="J343" s="35"/>
      <c r="O343" s="41">
        <f>I343*0.21</f>
        <v>0</v>
      </c>
      <c r="P343">
        <v>3</v>
      </c>
    </row>
    <row r="344" ht="29">
      <c r="A344" s="35" t="s">
        <v>124</v>
      </c>
      <c r="B344" s="42"/>
      <c r="C344" s="43"/>
      <c r="D344" s="43"/>
      <c r="E344" s="37" t="s">
        <v>630</v>
      </c>
      <c r="F344" s="43"/>
      <c r="G344" s="43"/>
      <c r="H344" s="43"/>
      <c r="I344" s="43"/>
      <c r="J344" s="44"/>
    </row>
    <row r="345">
      <c r="A345" s="35" t="s">
        <v>126</v>
      </c>
      <c r="B345" s="42"/>
      <c r="C345" s="43"/>
      <c r="D345" s="43"/>
      <c r="E345" s="45" t="s">
        <v>631</v>
      </c>
      <c r="F345" s="43"/>
      <c r="G345" s="43"/>
      <c r="H345" s="43"/>
      <c r="I345" s="43"/>
      <c r="J345" s="44"/>
    </row>
    <row r="346" ht="203">
      <c r="A346" s="35" t="s">
        <v>128</v>
      </c>
      <c r="B346" s="42"/>
      <c r="C346" s="43"/>
      <c r="D346" s="43"/>
      <c r="E346" s="37" t="s">
        <v>632</v>
      </c>
      <c r="F346" s="43"/>
      <c r="G346" s="43"/>
      <c r="H346" s="43"/>
      <c r="I346" s="43"/>
      <c r="J346" s="44"/>
    </row>
    <row r="347">
      <c r="A347" s="35" t="s">
        <v>119</v>
      </c>
      <c r="B347" s="35">
        <v>84</v>
      </c>
      <c r="C347" s="36" t="s">
        <v>633</v>
      </c>
      <c r="D347" s="35" t="s">
        <v>121</v>
      </c>
      <c r="E347" s="37" t="s">
        <v>634</v>
      </c>
      <c r="F347" s="38" t="s">
        <v>206</v>
      </c>
      <c r="G347" s="39">
        <v>32</v>
      </c>
      <c r="H347" s="40">
        <v>0</v>
      </c>
      <c r="I347" s="40">
        <f>ROUND(G347*H347,P4)</f>
        <v>0</v>
      </c>
      <c r="J347" s="35"/>
      <c r="O347" s="41">
        <f>I347*0.21</f>
        <v>0</v>
      </c>
      <c r="P347">
        <v>3</v>
      </c>
    </row>
    <row r="348" ht="29">
      <c r="A348" s="35" t="s">
        <v>124</v>
      </c>
      <c r="B348" s="42"/>
      <c r="C348" s="43"/>
      <c r="D348" s="43"/>
      <c r="E348" s="37" t="s">
        <v>635</v>
      </c>
      <c r="F348" s="43"/>
      <c r="G348" s="43"/>
      <c r="H348" s="43"/>
      <c r="I348" s="43"/>
      <c r="J348" s="44"/>
    </row>
    <row r="349">
      <c r="A349" s="35" t="s">
        <v>126</v>
      </c>
      <c r="B349" s="42"/>
      <c r="C349" s="43"/>
      <c r="D349" s="43"/>
      <c r="E349" s="45" t="s">
        <v>636</v>
      </c>
      <c r="F349" s="43"/>
      <c r="G349" s="43"/>
      <c r="H349" s="43"/>
      <c r="I349" s="43"/>
      <c r="J349" s="44"/>
    </row>
    <row r="350" ht="159.5">
      <c r="A350" s="35" t="s">
        <v>128</v>
      </c>
      <c r="B350" s="46"/>
      <c r="C350" s="47"/>
      <c r="D350" s="47"/>
      <c r="E350" s="37" t="s">
        <v>637</v>
      </c>
      <c r="F350" s="47"/>
      <c r="G350" s="47"/>
      <c r="H350" s="47"/>
      <c r="I350" s="47"/>
      <c r="J350"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79</v>
      </c>
      <c r="I3" s="23">
        <f>SUMIFS(I9:I31,A9:A31,"SD")</f>
        <v>0</v>
      </c>
      <c r="J3" s="17"/>
      <c r="O3">
        <v>0</v>
      </c>
      <c r="P3">
        <v>2</v>
      </c>
    </row>
    <row r="4">
      <c r="A4" s="3" t="s">
        <v>103</v>
      </c>
      <c r="B4" s="18" t="s">
        <v>1695</v>
      </c>
      <c r="C4" s="19" t="s">
        <v>1740</v>
      </c>
      <c r="D4" s="20"/>
      <c r="E4" s="21" t="s">
        <v>1741</v>
      </c>
      <c r="F4" s="15"/>
      <c r="G4" s="15"/>
      <c r="H4" s="15"/>
      <c r="I4" s="15"/>
      <c r="J4" s="17"/>
      <c r="O4">
        <v>0.12</v>
      </c>
      <c r="P4">
        <v>2</v>
      </c>
    </row>
    <row r="5">
      <c r="A5" s="3" t="s">
        <v>1698</v>
      </c>
      <c r="B5" s="18" t="s">
        <v>104</v>
      </c>
      <c r="C5" s="19" t="s">
        <v>79</v>
      </c>
      <c r="D5" s="20"/>
      <c r="E5" s="21" t="s">
        <v>87</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1699</v>
      </c>
      <c r="D10" s="35" t="s">
        <v>131</v>
      </c>
      <c r="E10" s="37" t="s">
        <v>1700</v>
      </c>
      <c r="F10" s="38" t="s">
        <v>1701</v>
      </c>
      <c r="G10" s="39">
        <v>8.4499999999999993</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1699</v>
      </c>
      <c r="D13" s="35" t="s">
        <v>137</v>
      </c>
      <c r="E13" s="37" t="s">
        <v>1700</v>
      </c>
      <c r="F13" s="38" t="s">
        <v>1701</v>
      </c>
      <c r="G13" s="39">
        <v>1.96</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SUMIFS(I17:I31,A17:A31,"P")</f>
        <v>0</v>
      </c>
      <c r="J16" s="34"/>
    </row>
    <row r="17">
      <c r="A17" s="35" t="s">
        <v>119</v>
      </c>
      <c r="B17" s="35">
        <v>3</v>
      </c>
      <c r="C17" s="36" t="s">
        <v>1702</v>
      </c>
      <c r="D17" s="35" t="s">
        <v>121</v>
      </c>
      <c r="E17" s="37" t="s">
        <v>1703</v>
      </c>
      <c r="F17" s="38" t="s">
        <v>1704</v>
      </c>
      <c r="G17" s="39">
        <v>21</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1705</v>
      </c>
      <c r="D20" s="35" t="s">
        <v>168</v>
      </c>
      <c r="E20" s="37" t="s">
        <v>1706</v>
      </c>
      <c r="F20" s="38" t="s">
        <v>1704</v>
      </c>
      <c r="G20" s="39">
        <v>21</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ht="29">
      <c r="A23" s="35" t="s">
        <v>119</v>
      </c>
      <c r="B23" s="35">
        <v>5</v>
      </c>
      <c r="C23" s="36" t="s">
        <v>1712</v>
      </c>
      <c r="D23" s="35" t="s">
        <v>121</v>
      </c>
      <c r="E23" s="37" t="s">
        <v>1713</v>
      </c>
      <c r="F23" s="38" t="s">
        <v>1704</v>
      </c>
      <c r="G23" s="39">
        <v>21</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ht="29">
      <c r="A26" s="35" t="s">
        <v>119</v>
      </c>
      <c r="B26" s="35">
        <v>6</v>
      </c>
      <c r="C26" s="36" t="s">
        <v>1714</v>
      </c>
      <c r="D26" s="35" t="s">
        <v>121</v>
      </c>
      <c r="E26" s="37" t="s">
        <v>1715</v>
      </c>
      <c r="F26" s="38" t="s">
        <v>1711</v>
      </c>
      <c r="G26" s="39">
        <v>4</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c r="A29" s="35" t="s">
        <v>119</v>
      </c>
      <c r="B29" s="35">
        <v>7</v>
      </c>
      <c r="C29" s="36" t="s">
        <v>1716</v>
      </c>
      <c r="D29" s="35" t="s">
        <v>121</v>
      </c>
      <c r="E29" s="37" t="s">
        <v>1717</v>
      </c>
      <c r="F29" s="38" t="s">
        <v>1704</v>
      </c>
      <c r="G29" s="39">
        <v>21</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6"/>
      <c r="C31" s="47"/>
      <c r="D31" s="47"/>
      <c r="E31" s="50"/>
      <c r="F31" s="47"/>
      <c r="G31" s="47"/>
      <c r="H31" s="47"/>
      <c r="I31" s="47"/>
      <c r="J31"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88</v>
      </c>
      <c r="I3" s="23">
        <f>SUMIFS(I8:I204,A8:A204,"SD")</f>
        <v>0</v>
      </c>
      <c r="J3" s="17"/>
      <c r="O3">
        <v>0</v>
      </c>
      <c r="P3">
        <v>2</v>
      </c>
    </row>
    <row r="4">
      <c r="A4" s="3" t="s">
        <v>103</v>
      </c>
      <c r="B4" s="18" t="s">
        <v>104</v>
      </c>
      <c r="C4" s="19" t="s">
        <v>88</v>
      </c>
      <c r="D4" s="20"/>
      <c r="E4" s="21" t="s">
        <v>89</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SUMIFS(I9:I44,A9:A44,"P")</f>
        <v>0</v>
      </c>
      <c r="J8" s="34"/>
    </row>
    <row r="9">
      <c r="A9" s="35" t="s">
        <v>119</v>
      </c>
      <c r="B9" s="35">
        <v>1</v>
      </c>
      <c r="C9" s="36" t="s">
        <v>1147</v>
      </c>
      <c r="D9" s="35" t="s">
        <v>121</v>
      </c>
      <c r="E9" s="37" t="s">
        <v>291</v>
      </c>
      <c r="F9" s="38" t="s">
        <v>212</v>
      </c>
      <c r="G9" s="39">
        <v>108</v>
      </c>
      <c r="H9" s="40">
        <v>0</v>
      </c>
      <c r="I9" s="40">
        <f>ROUND(G9*H9,P4)</f>
        <v>0</v>
      </c>
      <c r="J9" s="35"/>
      <c r="O9" s="41">
        <f>I9*0.21</f>
        <v>0</v>
      </c>
      <c r="P9">
        <v>3</v>
      </c>
    </row>
    <row r="10" ht="29">
      <c r="A10" s="35" t="s">
        <v>124</v>
      </c>
      <c r="B10" s="42"/>
      <c r="C10" s="43"/>
      <c r="D10" s="43"/>
      <c r="E10" s="37" t="s">
        <v>1148</v>
      </c>
      <c r="F10" s="43"/>
      <c r="G10" s="43"/>
      <c r="H10" s="43"/>
      <c r="I10" s="43"/>
      <c r="J10" s="44"/>
    </row>
    <row r="11">
      <c r="A11" s="35" t="s">
        <v>126</v>
      </c>
      <c r="B11" s="42"/>
      <c r="C11" s="43"/>
      <c r="D11" s="43"/>
      <c r="E11" s="45" t="s">
        <v>1742</v>
      </c>
      <c r="F11" s="43"/>
      <c r="G11" s="43"/>
      <c r="H11" s="43"/>
      <c r="I11" s="43"/>
      <c r="J11" s="44"/>
    </row>
    <row r="12" ht="29">
      <c r="A12" s="35" t="s">
        <v>128</v>
      </c>
      <c r="B12" s="42"/>
      <c r="C12" s="43"/>
      <c r="D12" s="43"/>
      <c r="E12" s="37" t="s">
        <v>295</v>
      </c>
      <c r="F12" s="43"/>
      <c r="G12" s="43"/>
      <c r="H12" s="43"/>
      <c r="I12" s="43"/>
      <c r="J12" s="44"/>
    </row>
    <row r="13">
      <c r="A13" s="35" t="s">
        <v>119</v>
      </c>
      <c r="B13" s="35">
        <v>2</v>
      </c>
      <c r="C13" s="36" t="s">
        <v>1743</v>
      </c>
      <c r="D13" s="35" t="s">
        <v>121</v>
      </c>
      <c r="E13" s="37" t="s">
        <v>1744</v>
      </c>
      <c r="F13" s="38" t="s">
        <v>133</v>
      </c>
      <c r="G13" s="39">
        <v>1</v>
      </c>
      <c r="H13" s="40">
        <v>0</v>
      </c>
      <c r="I13" s="40">
        <f>ROUND(G13*H13,P4)</f>
        <v>0</v>
      </c>
      <c r="J13" s="35"/>
      <c r="O13" s="41">
        <f>I13*0.21</f>
        <v>0</v>
      </c>
      <c r="P13">
        <v>3</v>
      </c>
    </row>
    <row r="14" ht="43.5">
      <c r="A14" s="35" t="s">
        <v>124</v>
      </c>
      <c r="B14" s="42"/>
      <c r="C14" s="43"/>
      <c r="D14" s="43"/>
      <c r="E14" s="37" t="s">
        <v>1745</v>
      </c>
      <c r="F14" s="43"/>
      <c r="G14" s="43"/>
      <c r="H14" s="43"/>
      <c r="I14" s="43"/>
      <c r="J14" s="44"/>
    </row>
    <row r="15">
      <c r="A15" s="35" t="s">
        <v>126</v>
      </c>
      <c r="B15" s="42"/>
      <c r="C15" s="43"/>
      <c r="D15" s="43"/>
      <c r="E15" s="45" t="s">
        <v>135</v>
      </c>
      <c r="F15" s="43"/>
      <c r="G15" s="43"/>
      <c r="H15" s="43"/>
      <c r="I15" s="43"/>
      <c r="J15" s="44"/>
    </row>
    <row r="16">
      <c r="A16" s="35" t="s">
        <v>128</v>
      </c>
      <c r="B16" s="42"/>
      <c r="C16" s="43"/>
      <c r="D16" s="43"/>
      <c r="E16" s="37" t="s">
        <v>1401</v>
      </c>
      <c r="F16" s="43"/>
      <c r="G16" s="43"/>
      <c r="H16" s="43"/>
      <c r="I16" s="43"/>
      <c r="J16" s="44"/>
    </row>
    <row r="17" ht="29">
      <c r="A17" s="35" t="s">
        <v>119</v>
      </c>
      <c r="B17" s="35">
        <v>3</v>
      </c>
      <c r="C17" s="36" t="s">
        <v>1746</v>
      </c>
      <c r="D17" s="35" t="s">
        <v>121</v>
      </c>
      <c r="E17" s="37" t="s">
        <v>1747</v>
      </c>
      <c r="F17" s="38" t="s">
        <v>292</v>
      </c>
      <c r="G17" s="39">
        <v>0.44600000000000001</v>
      </c>
      <c r="H17" s="40">
        <v>0</v>
      </c>
      <c r="I17" s="40">
        <f>ROUND(G17*H17,P4)</f>
        <v>0</v>
      </c>
      <c r="J17" s="35"/>
      <c r="O17" s="41">
        <f>I17*0.21</f>
        <v>0</v>
      </c>
      <c r="P17">
        <v>3</v>
      </c>
    </row>
    <row r="18" ht="58">
      <c r="A18" s="35" t="s">
        <v>124</v>
      </c>
      <c r="B18" s="42"/>
      <c r="C18" s="43"/>
      <c r="D18" s="43"/>
      <c r="E18" s="37" t="s">
        <v>1748</v>
      </c>
      <c r="F18" s="43"/>
      <c r="G18" s="43"/>
      <c r="H18" s="43"/>
      <c r="I18" s="43"/>
      <c r="J18" s="44"/>
    </row>
    <row r="19">
      <c r="A19" s="35" t="s">
        <v>126</v>
      </c>
      <c r="B19" s="42"/>
      <c r="C19" s="43"/>
      <c r="D19" s="43"/>
      <c r="E19" s="45" t="s">
        <v>1749</v>
      </c>
      <c r="F19" s="43"/>
      <c r="G19" s="43"/>
      <c r="H19" s="43"/>
      <c r="I19" s="43"/>
      <c r="J19" s="44"/>
    </row>
    <row r="20" ht="159.5">
      <c r="A20" s="35" t="s">
        <v>128</v>
      </c>
      <c r="B20" s="42"/>
      <c r="C20" s="43"/>
      <c r="D20" s="43"/>
      <c r="E20" s="37" t="s">
        <v>1750</v>
      </c>
      <c r="F20" s="43"/>
      <c r="G20" s="43"/>
      <c r="H20" s="43"/>
      <c r="I20" s="43"/>
      <c r="J20" s="44"/>
    </row>
    <row r="21">
      <c r="A21" s="35" t="s">
        <v>119</v>
      </c>
      <c r="B21" s="35">
        <v>4</v>
      </c>
      <c r="C21" s="36" t="s">
        <v>1751</v>
      </c>
      <c r="D21" s="35" t="s">
        <v>121</v>
      </c>
      <c r="E21" s="37" t="s">
        <v>1752</v>
      </c>
      <c r="F21" s="38" t="s">
        <v>1753</v>
      </c>
      <c r="G21" s="39">
        <v>1</v>
      </c>
      <c r="H21" s="40">
        <v>0</v>
      </c>
      <c r="I21" s="40">
        <f>ROUND(G21*H21,P4)</f>
        <v>0</v>
      </c>
      <c r="J21" s="35"/>
      <c r="O21" s="41">
        <f>I21*0.21</f>
        <v>0</v>
      </c>
      <c r="P21">
        <v>3</v>
      </c>
    </row>
    <row r="22">
      <c r="A22" s="35" t="s">
        <v>124</v>
      </c>
      <c r="B22" s="42"/>
      <c r="C22" s="43"/>
      <c r="D22" s="43"/>
      <c r="E22" s="37" t="s">
        <v>1754</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1153</v>
      </c>
      <c r="F24" s="43"/>
      <c r="G24" s="43"/>
      <c r="H24" s="43"/>
      <c r="I24" s="43"/>
      <c r="J24" s="44"/>
    </row>
    <row r="25">
      <c r="A25" s="35" t="s">
        <v>119</v>
      </c>
      <c r="B25" s="35">
        <v>5</v>
      </c>
      <c r="C25" s="36" t="s">
        <v>1755</v>
      </c>
      <c r="D25" s="35" t="s">
        <v>121</v>
      </c>
      <c r="E25" s="37" t="s">
        <v>1756</v>
      </c>
      <c r="F25" s="38" t="s">
        <v>133</v>
      </c>
      <c r="G25" s="39">
        <v>1</v>
      </c>
      <c r="H25" s="40">
        <v>0</v>
      </c>
      <c r="I25" s="40">
        <f>ROUND(G25*H25,P4)</f>
        <v>0</v>
      </c>
      <c r="J25" s="35"/>
      <c r="O25" s="41">
        <f>I25*0.21</f>
        <v>0</v>
      </c>
      <c r="P25">
        <v>3</v>
      </c>
    </row>
    <row r="26">
      <c r="A26" s="35" t="s">
        <v>124</v>
      </c>
      <c r="B26" s="42"/>
      <c r="C26" s="43"/>
      <c r="D26" s="43"/>
      <c r="E26" s="37" t="s">
        <v>1757</v>
      </c>
      <c r="F26" s="43"/>
      <c r="G26" s="43"/>
      <c r="H26" s="43"/>
      <c r="I26" s="43"/>
      <c r="J26" s="44"/>
    </row>
    <row r="27">
      <c r="A27" s="35" t="s">
        <v>126</v>
      </c>
      <c r="B27" s="42"/>
      <c r="C27" s="43"/>
      <c r="D27" s="43"/>
      <c r="E27" s="45" t="s">
        <v>135</v>
      </c>
      <c r="F27" s="43"/>
      <c r="G27" s="43"/>
      <c r="H27" s="43"/>
      <c r="I27" s="43"/>
      <c r="J27" s="44"/>
    </row>
    <row r="28" ht="29">
      <c r="A28" s="35" t="s">
        <v>128</v>
      </c>
      <c r="B28" s="42"/>
      <c r="C28" s="43"/>
      <c r="D28" s="43"/>
      <c r="E28" s="37" t="s">
        <v>1153</v>
      </c>
      <c r="F28" s="43"/>
      <c r="G28" s="43"/>
      <c r="H28" s="43"/>
      <c r="I28" s="43"/>
      <c r="J28" s="44"/>
    </row>
    <row r="29">
      <c r="A29" s="35" t="s">
        <v>119</v>
      </c>
      <c r="B29" s="35">
        <v>6</v>
      </c>
      <c r="C29" s="36" t="s">
        <v>1758</v>
      </c>
      <c r="D29" s="35" t="s">
        <v>121</v>
      </c>
      <c r="E29" s="37" t="s">
        <v>161</v>
      </c>
      <c r="F29" s="38" t="s">
        <v>133</v>
      </c>
      <c r="G29" s="39">
        <v>1</v>
      </c>
      <c r="H29" s="40">
        <v>0</v>
      </c>
      <c r="I29" s="40">
        <f>ROUND(G29*H29,P4)</f>
        <v>0</v>
      </c>
      <c r="J29" s="35"/>
      <c r="O29" s="41">
        <f>I29*0.21</f>
        <v>0</v>
      </c>
      <c r="P29">
        <v>3</v>
      </c>
    </row>
    <row r="30">
      <c r="A30" s="35" t="s">
        <v>124</v>
      </c>
      <c r="B30" s="42"/>
      <c r="C30" s="43"/>
      <c r="D30" s="43"/>
      <c r="E30" s="37" t="s">
        <v>1759</v>
      </c>
      <c r="F30" s="43"/>
      <c r="G30" s="43"/>
      <c r="H30" s="43"/>
      <c r="I30" s="43"/>
      <c r="J30" s="44"/>
    </row>
    <row r="31">
      <c r="A31" s="35" t="s">
        <v>126</v>
      </c>
      <c r="B31" s="42"/>
      <c r="C31" s="43"/>
      <c r="D31" s="43"/>
      <c r="E31" s="45" t="s">
        <v>135</v>
      </c>
      <c r="F31" s="43"/>
      <c r="G31" s="43"/>
      <c r="H31" s="43"/>
      <c r="I31" s="43"/>
      <c r="J31" s="44"/>
    </row>
    <row r="32" ht="29">
      <c r="A32" s="35" t="s">
        <v>128</v>
      </c>
      <c r="B32" s="42"/>
      <c r="C32" s="43"/>
      <c r="D32" s="43"/>
      <c r="E32" s="37" t="s">
        <v>1153</v>
      </c>
      <c r="F32" s="43"/>
      <c r="G32" s="43"/>
      <c r="H32" s="43"/>
      <c r="I32" s="43"/>
      <c r="J32" s="44"/>
    </row>
    <row r="33">
      <c r="A33" s="35" t="s">
        <v>119</v>
      </c>
      <c r="B33" s="35">
        <v>7</v>
      </c>
      <c r="C33" s="36" t="s">
        <v>1760</v>
      </c>
      <c r="D33" s="35" t="s">
        <v>121</v>
      </c>
      <c r="E33" s="37" t="s">
        <v>1151</v>
      </c>
      <c r="F33" s="38" t="s">
        <v>133</v>
      </c>
      <c r="G33" s="39">
        <v>1</v>
      </c>
      <c r="H33" s="40">
        <v>0</v>
      </c>
      <c r="I33" s="40">
        <f>ROUND(G33*H33,P4)</f>
        <v>0</v>
      </c>
      <c r="J33" s="35"/>
      <c r="O33" s="41">
        <f>I33*0.21</f>
        <v>0</v>
      </c>
      <c r="P33">
        <v>3</v>
      </c>
    </row>
    <row r="34">
      <c r="A34" s="35" t="s">
        <v>124</v>
      </c>
      <c r="B34" s="42"/>
      <c r="C34" s="43"/>
      <c r="D34" s="43"/>
      <c r="E34" s="37" t="s">
        <v>1761</v>
      </c>
      <c r="F34" s="43"/>
      <c r="G34" s="43"/>
      <c r="H34" s="43"/>
      <c r="I34" s="43"/>
      <c r="J34" s="44"/>
    </row>
    <row r="35">
      <c r="A35" s="35" t="s">
        <v>126</v>
      </c>
      <c r="B35" s="42"/>
      <c r="C35" s="43"/>
      <c r="D35" s="43"/>
      <c r="E35" s="45" t="s">
        <v>135</v>
      </c>
      <c r="F35" s="43"/>
      <c r="G35" s="43"/>
      <c r="H35" s="43"/>
      <c r="I35" s="43"/>
      <c r="J35" s="44"/>
    </row>
    <row r="36" ht="29">
      <c r="A36" s="35" t="s">
        <v>128</v>
      </c>
      <c r="B36" s="42"/>
      <c r="C36" s="43"/>
      <c r="D36" s="43"/>
      <c r="E36" s="37" t="s">
        <v>1153</v>
      </c>
      <c r="F36" s="43"/>
      <c r="G36" s="43"/>
      <c r="H36" s="43"/>
      <c r="I36" s="43"/>
      <c r="J36" s="44"/>
    </row>
    <row r="37">
      <c r="A37" s="35" t="s">
        <v>119</v>
      </c>
      <c r="B37" s="35">
        <v>8</v>
      </c>
      <c r="C37" s="36" t="s">
        <v>1762</v>
      </c>
      <c r="D37" s="35" t="s">
        <v>121</v>
      </c>
      <c r="E37" s="37" t="s">
        <v>173</v>
      </c>
      <c r="F37" s="38" t="s">
        <v>133</v>
      </c>
      <c r="G37" s="39">
        <v>1</v>
      </c>
      <c r="H37" s="40">
        <v>0</v>
      </c>
      <c r="I37" s="40">
        <f>ROUND(G37*H37,P4)</f>
        <v>0</v>
      </c>
      <c r="J37" s="35"/>
      <c r="O37" s="41">
        <f>I37*0.21</f>
        <v>0</v>
      </c>
      <c r="P37">
        <v>3</v>
      </c>
    </row>
    <row r="38">
      <c r="A38" s="35" t="s">
        <v>124</v>
      </c>
      <c r="B38" s="42"/>
      <c r="C38" s="43"/>
      <c r="D38" s="43"/>
      <c r="E38" s="49" t="s">
        <v>121</v>
      </c>
      <c r="F38" s="43"/>
      <c r="G38" s="43"/>
      <c r="H38" s="43"/>
      <c r="I38" s="43"/>
      <c r="J38" s="44"/>
    </row>
    <row r="39">
      <c r="A39" s="35" t="s">
        <v>126</v>
      </c>
      <c r="B39" s="42"/>
      <c r="C39" s="43"/>
      <c r="D39" s="43"/>
      <c r="E39" s="45" t="s">
        <v>135</v>
      </c>
      <c r="F39" s="43"/>
      <c r="G39" s="43"/>
      <c r="H39" s="43"/>
      <c r="I39" s="43"/>
      <c r="J39" s="44"/>
    </row>
    <row r="40" ht="29">
      <c r="A40" s="35" t="s">
        <v>128</v>
      </c>
      <c r="B40" s="42"/>
      <c r="C40" s="43"/>
      <c r="D40" s="43"/>
      <c r="E40" s="37" t="s">
        <v>1156</v>
      </c>
      <c r="F40" s="43"/>
      <c r="G40" s="43"/>
      <c r="H40" s="43"/>
      <c r="I40" s="43"/>
      <c r="J40" s="44"/>
    </row>
    <row r="41">
      <c r="A41" s="35" t="s">
        <v>119</v>
      </c>
      <c r="B41" s="35">
        <v>9</v>
      </c>
      <c r="C41" s="36" t="s">
        <v>1763</v>
      </c>
      <c r="D41" s="35" t="s">
        <v>121</v>
      </c>
      <c r="E41" s="37" t="s">
        <v>1764</v>
      </c>
      <c r="F41" s="38" t="s">
        <v>133</v>
      </c>
      <c r="G41" s="39">
        <v>14</v>
      </c>
      <c r="H41" s="40">
        <v>0</v>
      </c>
      <c r="I41" s="40">
        <f>ROUND(G41*H41,P4)</f>
        <v>0</v>
      </c>
      <c r="J41" s="35"/>
      <c r="O41" s="41">
        <f>I41*0.21</f>
        <v>0</v>
      </c>
      <c r="P41">
        <v>3</v>
      </c>
    </row>
    <row r="42" ht="43.5">
      <c r="A42" s="35" t="s">
        <v>124</v>
      </c>
      <c r="B42" s="42"/>
      <c r="C42" s="43"/>
      <c r="D42" s="43"/>
      <c r="E42" s="37" t="s">
        <v>1765</v>
      </c>
      <c r="F42" s="43"/>
      <c r="G42" s="43"/>
      <c r="H42" s="43"/>
      <c r="I42" s="43"/>
      <c r="J42" s="44"/>
    </row>
    <row r="43">
      <c r="A43" s="35" t="s">
        <v>126</v>
      </c>
      <c r="B43" s="42"/>
      <c r="C43" s="43"/>
      <c r="D43" s="43"/>
      <c r="E43" s="45" t="s">
        <v>1766</v>
      </c>
      <c r="F43" s="43"/>
      <c r="G43" s="43"/>
      <c r="H43" s="43"/>
      <c r="I43" s="43"/>
      <c r="J43" s="44"/>
    </row>
    <row r="44" ht="29">
      <c r="A44" s="35" t="s">
        <v>128</v>
      </c>
      <c r="B44" s="42"/>
      <c r="C44" s="43"/>
      <c r="D44" s="43"/>
      <c r="E44" s="37" t="s">
        <v>1156</v>
      </c>
      <c r="F44" s="43"/>
      <c r="G44" s="43"/>
      <c r="H44" s="43"/>
      <c r="I44" s="43"/>
      <c r="J44" s="44"/>
    </row>
    <row r="45">
      <c r="A45" s="29" t="s">
        <v>116</v>
      </c>
      <c r="B45" s="30"/>
      <c r="C45" s="31" t="s">
        <v>190</v>
      </c>
      <c r="D45" s="32"/>
      <c r="E45" s="29" t="s">
        <v>191</v>
      </c>
      <c r="F45" s="32"/>
      <c r="G45" s="32"/>
      <c r="H45" s="32"/>
      <c r="I45" s="33">
        <f>SUMIFS(I46:I61,A46:A61,"P")</f>
        <v>0</v>
      </c>
      <c r="J45" s="34"/>
    </row>
    <row r="46">
      <c r="A46" s="35" t="s">
        <v>119</v>
      </c>
      <c r="B46" s="35">
        <v>10</v>
      </c>
      <c r="C46" s="36" t="s">
        <v>1767</v>
      </c>
      <c r="D46" s="35" t="s">
        <v>121</v>
      </c>
      <c r="E46" s="37" t="s">
        <v>1768</v>
      </c>
      <c r="F46" s="38" t="s">
        <v>237</v>
      </c>
      <c r="G46" s="39">
        <v>808</v>
      </c>
      <c r="H46" s="40">
        <v>0</v>
      </c>
      <c r="I46" s="40">
        <f>ROUND(G46*H46,P4)</f>
        <v>0</v>
      </c>
      <c r="J46" s="35"/>
      <c r="O46" s="41">
        <f>I46*0.21</f>
        <v>0</v>
      </c>
      <c r="P46">
        <v>3</v>
      </c>
    </row>
    <row r="47" ht="29">
      <c r="A47" s="35" t="s">
        <v>124</v>
      </c>
      <c r="B47" s="42"/>
      <c r="C47" s="43"/>
      <c r="D47" s="43"/>
      <c r="E47" s="37" t="s">
        <v>1769</v>
      </c>
      <c r="F47" s="43"/>
      <c r="G47" s="43"/>
      <c r="H47" s="43"/>
      <c r="I47" s="43"/>
      <c r="J47" s="44"/>
    </row>
    <row r="48">
      <c r="A48" s="35" t="s">
        <v>126</v>
      </c>
      <c r="B48" s="42"/>
      <c r="C48" s="43"/>
      <c r="D48" s="43"/>
      <c r="E48" s="45" t="s">
        <v>1770</v>
      </c>
      <c r="F48" s="43"/>
      <c r="G48" s="43"/>
      <c r="H48" s="43"/>
      <c r="I48" s="43"/>
      <c r="J48" s="44"/>
    </row>
    <row r="49" ht="87">
      <c r="A49" s="35" t="s">
        <v>128</v>
      </c>
      <c r="B49" s="42"/>
      <c r="C49" s="43"/>
      <c r="D49" s="43"/>
      <c r="E49" s="37" t="s">
        <v>1771</v>
      </c>
      <c r="F49" s="43"/>
      <c r="G49" s="43"/>
      <c r="H49" s="43"/>
      <c r="I49" s="43"/>
      <c r="J49" s="44"/>
    </row>
    <row r="50">
      <c r="A50" s="35" t="s">
        <v>119</v>
      </c>
      <c r="B50" s="35">
        <v>11</v>
      </c>
      <c r="C50" s="36" t="s">
        <v>1167</v>
      </c>
      <c r="D50" s="35" t="s">
        <v>121</v>
      </c>
      <c r="E50" s="37" t="s">
        <v>1168</v>
      </c>
      <c r="F50" s="38" t="s">
        <v>212</v>
      </c>
      <c r="G50" s="39">
        <v>108</v>
      </c>
      <c r="H50" s="40">
        <v>0</v>
      </c>
      <c r="I50" s="40">
        <f>ROUND(G50*H50,P4)</f>
        <v>0</v>
      </c>
      <c r="J50" s="35"/>
      <c r="O50" s="41">
        <f>I50*0.21</f>
        <v>0</v>
      </c>
      <c r="P50">
        <v>3</v>
      </c>
    </row>
    <row r="51" ht="43.5">
      <c r="A51" s="35" t="s">
        <v>124</v>
      </c>
      <c r="B51" s="42"/>
      <c r="C51" s="43"/>
      <c r="D51" s="43"/>
      <c r="E51" s="37" t="s">
        <v>1772</v>
      </c>
      <c r="F51" s="43"/>
      <c r="G51" s="43"/>
      <c r="H51" s="43"/>
      <c r="I51" s="43"/>
      <c r="J51" s="44"/>
    </row>
    <row r="52">
      <c r="A52" s="35" t="s">
        <v>126</v>
      </c>
      <c r="B52" s="42"/>
      <c r="C52" s="43"/>
      <c r="D52" s="43"/>
      <c r="E52" s="45" t="s">
        <v>1773</v>
      </c>
      <c r="F52" s="43"/>
      <c r="G52" s="43"/>
      <c r="H52" s="43"/>
      <c r="I52" s="43"/>
      <c r="J52" s="44"/>
    </row>
    <row r="53" ht="391.5">
      <c r="A53" s="35" t="s">
        <v>128</v>
      </c>
      <c r="B53" s="42"/>
      <c r="C53" s="43"/>
      <c r="D53" s="43"/>
      <c r="E53" s="37" t="s">
        <v>1171</v>
      </c>
      <c r="F53" s="43"/>
      <c r="G53" s="43"/>
      <c r="H53" s="43"/>
      <c r="I53" s="43"/>
      <c r="J53" s="44"/>
    </row>
    <row r="54">
      <c r="A54" s="35" t="s">
        <v>119</v>
      </c>
      <c r="B54" s="35">
        <v>12</v>
      </c>
      <c r="C54" s="36" t="s">
        <v>384</v>
      </c>
      <c r="D54" s="35" t="s">
        <v>121</v>
      </c>
      <c r="E54" s="37" t="s">
        <v>385</v>
      </c>
      <c r="F54" s="38" t="s">
        <v>212</v>
      </c>
      <c r="G54" s="39">
        <v>108</v>
      </c>
      <c r="H54" s="40">
        <v>0</v>
      </c>
      <c r="I54" s="40">
        <f>ROUND(G54*H54,P4)</f>
        <v>0</v>
      </c>
      <c r="J54" s="35"/>
      <c r="O54" s="41">
        <f>I54*0.21</f>
        <v>0</v>
      </c>
      <c r="P54">
        <v>3</v>
      </c>
    </row>
    <row r="55">
      <c r="A55" s="35" t="s">
        <v>124</v>
      </c>
      <c r="B55" s="42"/>
      <c r="C55" s="43"/>
      <c r="D55" s="43"/>
      <c r="E55" s="37" t="s">
        <v>1774</v>
      </c>
      <c r="F55" s="43"/>
      <c r="G55" s="43"/>
      <c r="H55" s="43"/>
      <c r="I55" s="43"/>
      <c r="J55" s="44"/>
    </row>
    <row r="56">
      <c r="A56" s="35" t="s">
        <v>126</v>
      </c>
      <c r="B56" s="42"/>
      <c r="C56" s="43"/>
      <c r="D56" s="43"/>
      <c r="E56" s="45" t="s">
        <v>1773</v>
      </c>
      <c r="F56" s="43"/>
      <c r="G56" s="43"/>
      <c r="H56" s="43"/>
      <c r="I56" s="43"/>
      <c r="J56" s="44"/>
    </row>
    <row r="57" ht="232">
      <c r="A57" s="35" t="s">
        <v>128</v>
      </c>
      <c r="B57" s="42"/>
      <c r="C57" s="43"/>
      <c r="D57" s="43"/>
      <c r="E57" s="37" t="s">
        <v>1174</v>
      </c>
      <c r="F57" s="43"/>
      <c r="G57" s="43"/>
      <c r="H57" s="43"/>
      <c r="I57" s="43"/>
      <c r="J57" s="44"/>
    </row>
    <row r="58">
      <c r="A58" s="35" t="s">
        <v>119</v>
      </c>
      <c r="B58" s="35">
        <v>13</v>
      </c>
      <c r="C58" s="36" t="s">
        <v>407</v>
      </c>
      <c r="D58" s="35" t="s">
        <v>121</v>
      </c>
      <c r="E58" s="37" t="s">
        <v>408</v>
      </c>
      <c r="F58" s="38" t="s">
        <v>212</v>
      </c>
      <c r="G58" s="39">
        <v>352</v>
      </c>
      <c r="H58" s="40">
        <v>0</v>
      </c>
      <c r="I58" s="40">
        <f>ROUND(G58*H58,P4)</f>
        <v>0</v>
      </c>
      <c r="J58" s="35"/>
      <c r="O58" s="41">
        <f>I58*0.21</f>
        <v>0</v>
      </c>
      <c r="P58">
        <v>3</v>
      </c>
    </row>
    <row r="59" ht="116">
      <c r="A59" s="35" t="s">
        <v>124</v>
      </c>
      <c r="B59" s="42"/>
      <c r="C59" s="43"/>
      <c r="D59" s="43"/>
      <c r="E59" s="37" t="s">
        <v>1775</v>
      </c>
      <c r="F59" s="43"/>
      <c r="G59" s="43"/>
      <c r="H59" s="43"/>
      <c r="I59" s="43"/>
      <c r="J59" s="44"/>
    </row>
    <row r="60">
      <c r="A60" s="35" t="s">
        <v>126</v>
      </c>
      <c r="B60" s="42"/>
      <c r="C60" s="43"/>
      <c r="D60" s="43"/>
      <c r="E60" s="45" t="s">
        <v>1776</v>
      </c>
      <c r="F60" s="43"/>
      <c r="G60" s="43"/>
      <c r="H60" s="43"/>
      <c r="I60" s="43"/>
      <c r="J60" s="44"/>
    </row>
    <row r="61" ht="391.5">
      <c r="A61" s="35" t="s">
        <v>128</v>
      </c>
      <c r="B61" s="42"/>
      <c r="C61" s="43"/>
      <c r="D61" s="43"/>
      <c r="E61" s="37" t="s">
        <v>1181</v>
      </c>
      <c r="F61" s="43"/>
      <c r="G61" s="43"/>
      <c r="H61" s="43"/>
      <c r="I61" s="43"/>
      <c r="J61" s="44"/>
    </row>
    <row r="62">
      <c r="A62" s="29" t="s">
        <v>116</v>
      </c>
      <c r="B62" s="30"/>
      <c r="C62" s="31" t="s">
        <v>449</v>
      </c>
      <c r="D62" s="32"/>
      <c r="E62" s="29" t="s">
        <v>450</v>
      </c>
      <c r="F62" s="32"/>
      <c r="G62" s="32"/>
      <c r="H62" s="32"/>
      <c r="I62" s="33">
        <f>SUMIFS(I63:I66,A63:A66,"P")</f>
        <v>0</v>
      </c>
      <c r="J62" s="34"/>
    </row>
    <row r="63">
      <c r="A63" s="35" t="s">
        <v>119</v>
      </c>
      <c r="B63" s="35">
        <v>14</v>
      </c>
      <c r="C63" s="36" t="s">
        <v>462</v>
      </c>
      <c r="D63" s="35" t="s">
        <v>121</v>
      </c>
      <c r="E63" s="37" t="s">
        <v>463</v>
      </c>
      <c r="F63" s="38" t="s">
        <v>212</v>
      </c>
      <c r="G63" s="39">
        <v>117</v>
      </c>
      <c r="H63" s="40">
        <v>0</v>
      </c>
      <c r="I63" s="40">
        <f>ROUND(G63*H63,P4)</f>
        <v>0</v>
      </c>
      <c r="J63" s="35"/>
      <c r="O63" s="41">
        <f>I63*0.21</f>
        <v>0</v>
      </c>
      <c r="P63">
        <v>3</v>
      </c>
    </row>
    <row r="64">
      <c r="A64" s="35" t="s">
        <v>124</v>
      </c>
      <c r="B64" s="42"/>
      <c r="C64" s="43"/>
      <c r="D64" s="43"/>
      <c r="E64" s="37" t="s">
        <v>1777</v>
      </c>
      <c r="F64" s="43"/>
      <c r="G64" s="43"/>
      <c r="H64" s="43"/>
      <c r="I64" s="43"/>
      <c r="J64" s="44"/>
    </row>
    <row r="65">
      <c r="A65" s="35" t="s">
        <v>126</v>
      </c>
      <c r="B65" s="42"/>
      <c r="C65" s="43"/>
      <c r="D65" s="43"/>
      <c r="E65" s="45" t="s">
        <v>1778</v>
      </c>
      <c r="F65" s="43"/>
      <c r="G65" s="43"/>
      <c r="H65" s="43"/>
      <c r="I65" s="43"/>
      <c r="J65" s="44"/>
    </row>
    <row r="66" ht="58">
      <c r="A66" s="35" t="s">
        <v>128</v>
      </c>
      <c r="B66" s="42"/>
      <c r="C66" s="43"/>
      <c r="D66" s="43"/>
      <c r="E66" s="37" t="s">
        <v>1184</v>
      </c>
      <c r="F66" s="43"/>
      <c r="G66" s="43"/>
      <c r="H66" s="43"/>
      <c r="I66" s="43"/>
      <c r="J66" s="44"/>
    </row>
    <row r="67">
      <c r="A67" s="29" t="s">
        <v>116</v>
      </c>
      <c r="B67" s="30"/>
      <c r="C67" s="31" t="s">
        <v>550</v>
      </c>
      <c r="D67" s="32"/>
      <c r="E67" s="29" t="s">
        <v>551</v>
      </c>
      <c r="F67" s="32"/>
      <c r="G67" s="32"/>
      <c r="H67" s="32"/>
      <c r="I67" s="33">
        <f>SUMIFS(I68:I179,A68:A179,"P")</f>
        <v>0</v>
      </c>
      <c r="J67" s="34"/>
    </row>
    <row r="68">
      <c r="A68" s="35" t="s">
        <v>119</v>
      </c>
      <c r="B68" s="35">
        <v>15</v>
      </c>
      <c r="C68" s="36" t="s">
        <v>1433</v>
      </c>
      <c r="D68" s="35" t="s">
        <v>121</v>
      </c>
      <c r="E68" s="37" t="s">
        <v>1434</v>
      </c>
      <c r="F68" s="38" t="s">
        <v>237</v>
      </c>
      <c r="G68" s="39">
        <v>27</v>
      </c>
      <c r="H68" s="40">
        <v>0</v>
      </c>
      <c r="I68" s="40">
        <f>ROUND(G68*H68,P4)</f>
        <v>0</v>
      </c>
      <c r="J68" s="35"/>
      <c r="O68" s="41">
        <f>I68*0.21</f>
        <v>0</v>
      </c>
      <c r="P68">
        <v>3</v>
      </c>
    </row>
    <row r="69" ht="29">
      <c r="A69" s="35" t="s">
        <v>124</v>
      </c>
      <c r="B69" s="42"/>
      <c r="C69" s="43"/>
      <c r="D69" s="43"/>
      <c r="E69" s="37" t="s">
        <v>1779</v>
      </c>
      <c r="F69" s="43"/>
      <c r="G69" s="43"/>
      <c r="H69" s="43"/>
      <c r="I69" s="43"/>
      <c r="J69" s="44"/>
    </row>
    <row r="70">
      <c r="A70" s="35" t="s">
        <v>126</v>
      </c>
      <c r="B70" s="42"/>
      <c r="C70" s="43"/>
      <c r="D70" s="43"/>
      <c r="E70" s="45" t="s">
        <v>1144</v>
      </c>
      <c r="F70" s="43"/>
      <c r="G70" s="43"/>
      <c r="H70" s="43"/>
      <c r="I70" s="43"/>
      <c r="J70" s="44"/>
    </row>
    <row r="71" ht="319">
      <c r="A71" s="35" t="s">
        <v>128</v>
      </c>
      <c r="B71" s="42"/>
      <c r="C71" s="43"/>
      <c r="D71" s="43"/>
      <c r="E71" s="37" t="s">
        <v>1420</v>
      </c>
      <c r="F71" s="43"/>
      <c r="G71" s="43"/>
      <c r="H71" s="43"/>
      <c r="I71" s="43"/>
      <c r="J71" s="44"/>
    </row>
    <row r="72">
      <c r="A72" s="35" t="s">
        <v>119</v>
      </c>
      <c r="B72" s="35">
        <v>16</v>
      </c>
      <c r="C72" s="36" t="s">
        <v>1437</v>
      </c>
      <c r="D72" s="35" t="s">
        <v>121</v>
      </c>
      <c r="E72" s="37" t="s">
        <v>1438</v>
      </c>
      <c r="F72" s="38" t="s">
        <v>237</v>
      </c>
      <c r="G72" s="39">
        <v>248</v>
      </c>
      <c r="H72" s="40">
        <v>0</v>
      </c>
      <c r="I72" s="40">
        <f>ROUND(G72*H72,P4)</f>
        <v>0</v>
      </c>
      <c r="J72" s="35"/>
      <c r="O72" s="41">
        <f>I72*0.21</f>
        <v>0</v>
      </c>
      <c r="P72">
        <v>3</v>
      </c>
    </row>
    <row r="73" ht="43.5">
      <c r="A73" s="35" t="s">
        <v>124</v>
      </c>
      <c r="B73" s="42"/>
      <c r="C73" s="43"/>
      <c r="D73" s="43"/>
      <c r="E73" s="37" t="s">
        <v>1780</v>
      </c>
      <c r="F73" s="43"/>
      <c r="G73" s="43"/>
      <c r="H73" s="43"/>
      <c r="I73" s="43"/>
      <c r="J73" s="44"/>
    </row>
    <row r="74">
      <c r="A74" s="35" t="s">
        <v>126</v>
      </c>
      <c r="B74" s="42"/>
      <c r="C74" s="43"/>
      <c r="D74" s="43"/>
      <c r="E74" s="45" t="s">
        <v>1781</v>
      </c>
      <c r="F74" s="43"/>
      <c r="G74" s="43"/>
      <c r="H74" s="43"/>
      <c r="I74" s="43"/>
      <c r="J74" s="44"/>
    </row>
    <row r="75" ht="319">
      <c r="A75" s="35" t="s">
        <v>128</v>
      </c>
      <c r="B75" s="42"/>
      <c r="C75" s="43"/>
      <c r="D75" s="43"/>
      <c r="E75" s="37" t="s">
        <v>1420</v>
      </c>
      <c r="F75" s="43"/>
      <c r="G75" s="43"/>
      <c r="H75" s="43"/>
      <c r="I75" s="43"/>
      <c r="J75" s="44"/>
    </row>
    <row r="76">
      <c r="A76" s="35" t="s">
        <v>119</v>
      </c>
      <c r="B76" s="35">
        <v>17</v>
      </c>
      <c r="C76" s="36" t="s">
        <v>1782</v>
      </c>
      <c r="D76" s="35" t="s">
        <v>121</v>
      </c>
      <c r="E76" s="37" t="s">
        <v>1783</v>
      </c>
      <c r="F76" s="38" t="s">
        <v>237</v>
      </c>
      <c r="G76" s="39">
        <v>349</v>
      </c>
      <c r="H76" s="40">
        <v>0</v>
      </c>
      <c r="I76" s="40">
        <f>ROUND(G76*H76,P4)</f>
        <v>0</v>
      </c>
      <c r="J76" s="35"/>
      <c r="O76" s="41">
        <f>I76*0.21</f>
        <v>0</v>
      </c>
      <c r="P76">
        <v>3</v>
      </c>
    </row>
    <row r="77" ht="58">
      <c r="A77" s="35" t="s">
        <v>124</v>
      </c>
      <c r="B77" s="42"/>
      <c r="C77" s="43"/>
      <c r="D77" s="43"/>
      <c r="E77" s="37" t="s">
        <v>1784</v>
      </c>
      <c r="F77" s="43"/>
      <c r="G77" s="43"/>
      <c r="H77" s="43"/>
      <c r="I77" s="43"/>
      <c r="J77" s="44"/>
    </row>
    <row r="78">
      <c r="A78" s="35" t="s">
        <v>126</v>
      </c>
      <c r="B78" s="42"/>
      <c r="C78" s="43"/>
      <c r="D78" s="43"/>
      <c r="E78" s="45" t="s">
        <v>1785</v>
      </c>
      <c r="F78" s="43"/>
      <c r="G78" s="43"/>
      <c r="H78" s="43"/>
      <c r="I78" s="43"/>
      <c r="J78" s="44"/>
    </row>
    <row r="79" ht="319">
      <c r="A79" s="35" t="s">
        <v>128</v>
      </c>
      <c r="B79" s="42"/>
      <c r="C79" s="43"/>
      <c r="D79" s="43"/>
      <c r="E79" s="37" t="s">
        <v>1420</v>
      </c>
      <c r="F79" s="43"/>
      <c r="G79" s="43"/>
      <c r="H79" s="43"/>
      <c r="I79" s="43"/>
      <c r="J79" s="44"/>
    </row>
    <row r="80">
      <c r="A80" s="35" t="s">
        <v>119</v>
      </c>
      <c r="B80" s="35">
        <v>18</v>
      </c>
      <c r="C80" s="36" t="s">
        <v>1513</v>
      </c>
      <c r="D80" s="35" t="s">
        <v>121</v>
      </c>
      <c r="E80" s="37" t="s">
        <v>1514</v>
      </c>
      <c r="F80" s="38" t="s">
        <v>237</v>
      </c>
      <c r="G80" s="39">
        <v>14</v>
      </c>
      <c r="H80" s="40">
        <v>0</v>
      </c>
      <c r="I80" s="40">
        <f>ROUND(G80*H80,P4)</f>
        <v>0</v>
      </c>
      <c r="J80" s="35"/>
      <c r="O80" s="41">
        <f>I80*0.21</f>
        <v>0</v>
      </c>
      <c r="P80">
        <v>3</v>
      </c>
    </row>
    <row r="81" ht="29">
      <c r="A81" s="35" t="s">
        <v>124</v>
      </c>
      <c r="B81" s="42"/>
      <c r="C81" s="43"/>
      <c r="D81" s="43"/>
      <c r="E81" s="37" t="s">
        <v>1786</v>
      </c>
      <c r="F81" s="43"/>
      <c r="G81" s="43"/>
      <c r="H81" s="43"/>
      <c r="I81" s="43"/>
      <c r="J81" s="44"/>
    </row>
    <row r="82">
      <c r="A82" s="35" t="s">
        <v>126</v>
      </c>
      <c r="B82" s="42"/>
      <c r="C82" s="43"/>
      <c r="D82" s="43"/>
      <c r="E82" s="45" t="s">
        <v>1787</v>
      </c>
      <c r="F82" s="43"/>
      <c r="G82" s="43"/>
      <c r="H82" s="43"/>
      <c r="I82" s="43"/>
      <c r="J82" s="44"/>
    </row>
    <row r="83" ht="319">
      <c r="A83" s="35" t="s">
        <v>128</v>
      </c>
      <c r="B83" s="42"/>
      <c r="C83" s="43"/>
      <c r="D83" s="43"/>
      <c r="E83" s="37" t="s">
        <v>1420</v>
      </c>
      <c r="F83" s="43"/>
      <c r="G83" s="43"/>
      <c r="H83" s="43"/>
      <c r="I83" s="43"/>
      <c r="J83" s="44"/>
    </row>
    <row r="84" ht="29">
      <c r="A84" s="35" t="s">
        <v>119</v>
      </c>
      <c r="B84" s="35">
        <v>19</v>
      </c>
      <c r="C84" s="36" t="s">
        <v>1517</v>
      </c>
      <c r="D84" s="35" t="s">
        <v>121</v>
      </c>
      <c r="E84" s="37" t="s">
        <v>1518</v>
      </c>
      <c r="F84" s="38" t="s">
        <v>237</v>
      </c>
      <c r="G84" s="39">
        <v>151</v>
      </c>
      <c r="H84" s="40">
        <v>0</v>
      </c>
      <c r="I84" s="40">
        <f>ROUND(G84*H84,P4)</f>
        <v>0</v>
      </c>
      <c r="J84" s="35"/>
      <c r="O84" s="41">
        <f>I84*0.21</f>
        <v>0</v>
      </c>
      <c r="P84">
        <v>3</v>
      </c>
    </row>
    <row r="85" ht="29">
      <c r="A85" s="35" t="s">
        <v>124</v>
      </c>
      <c r="B85" s="42"/>
      <c r="C85" s="43"/>
      <c r="D85" s="43"/>
      <c r="E85" s="37" t="s">
        <v>1788</v>
      </c>
      <c r="F85" s="43"/>
      <c r="G85" s="43"/>
      <c r="H85" s="43"/>
      <c r="I85" s="43"/>
      <c r="J85" s="44"/>
    </row>
    <row r="86">
      <c r="A86" s="35" t="s">
        <v>126</v>
      </c>
      <c r="B86" s="42"/>
      <c r="C86" s="43"/>
      <c r="D86" s="43"/>
      <c r="E86" s="45" t="s">
        <v>1789</v>
      </c>
      <c r="F86" s="43"/>
      <c r="G86" s="43"/>
      <c r="H86" s="43"/>
      <c r="I86" s="43"/>
      <c r="J86" s="44"/>
    </row>
    <row r="87" ht="319">
      <c r="A87" s="35" t="s">
        <v>128</v>
      </c>
      <c r="B87" s="42"/>
      <c r="C87" s="43"/>
      <c r="D87" s="43"/>
      <c r="E87" s="37" t="s">
        <v>1420</v>
      </c>
      <c r="F87" s="43"/>
      <c r="G87" s="43"/>
      <c r="H87" s="43"/>
      <c r="I87" s="43"/>
      <c r="J87" s="44"/>
    </row>
    <row r="88" ht="29">
      <c r="A88" s="35" t="s">
        <v>119</v>
      </c>
      <c r="B88" s="35">
        <v>20</v>
      </c>
      <c r="C88" s="36" t="s">
        <v>1553</v>
      </c>
      <c r="D88" s="35" t="s">
        <v>121</v>
      </c>
      <c r="E88" s="37" t="s">
        <v>1554</v>
      </c>
      <c r="F88" s="38" t="s">
        <v>237</v>
      </c>
      <c r="G88" s="39">
        <v>19</v>
      </c>
      <c r="H88" s="40">
        <v>0</v>
      </c>
      <c r="I88" s="40">
        <f>ROUND(G88*H88,P4)</f>
        <v>0</v>
      </c>
      <c r="J88" s="35"/>
      <c r="O88" s="41">
        <f>I88*0.21</f>
        <v>0</v>
      </c>
      <c r="P88">
        <v>3</v>
      </c>
    </row>
    <row r="89" ht="29">
      <c r="A89" s="35" t="s">
        <v>124</v>
      </c>
      <c r="B89" s="42"/>
      <c r="C89" s="43"/>
      <c r="D89" s="43"/>
      <c r="E89" s="37" t="s">
        <v>1790</v>
      </c>
      <c r="F89" s="43"/>
      <c r="G89" s="43"/>
      <c r="H89" s="43"/>
      <c r="I89" s="43"/>
      <c r="J89" s="44"/>
    </row>
    <row r="90">
      <c r="A90" s="35" t="s">
        <v>126</v>
      </c>
      <c r="B90" s="42"/>
      <c r="C90" s="43"/>
      <c r="D90" s="43"/>
      <c r="E90" s="45" t="s">
        <v>1791</v>
      </c>
      <c r="F90" s="43"/>
      <c r="G90" s="43"/>
      <c r="H90" s="43"/>
      <c r="I90" s="43"/>
      <c r="J90" s="44"/>
    </row>
    <row r="91" ht="319">
      <c r="A91" s="35" t="s">
        <v>128</v>
      </c>
      <c r="B91" s="42"/>
      <c r="C91" s="43"/>
      <c r="D91" s="43"/>
      <c r="E91" s="37" t="s">
        <v>1420</v>
      </c>
      <c r="F91" s="43"/>
      <c r="G91" s="43"/>
      <c r="H91" s="43"/>
      <c r="I91" s="43"/>
      <c r="J91" s="44"/>
    </row>
    <row r="92">
      <c r="A92" s="35" t="s">
        <v>119</v>
      </c>
      <c r="B92" s="35">
        <v>21</v>
      </c>
      <c r="C92" s="36" t="s">
        <v>1792</v>
      </c>
      <c r="D92" s="35" t="s">
        <v>121</v>
      </c>
      <c r="E92" s="37" t="s">
        <v>1793</v>
      </c>
      <c r="F92" s="38" t="s">
        <v>237</v>
      </c>
      <c r="G92" s="39">
        <v>11</v>
      </c>
      <c r="H92" s="40">
        <v>0</v>
      </c>
      <c r="I92" s="40">
        <f>ROUND(G92*H92,P4)</f>
        <v>0</v>
      </c>
      <c r="J92" s="35"/>
      <c r="O92" s="41">
        <f>I92*0.21</f>
        <v>0</v>
      </c>
      <c r="P92">
        <v>3</v>
      </c>
    </row>
    <row r="93" ht="43.5">
      <c r="A93" s="35" t="s">
        <v>124</v>
      </c>
      <c r="B93" s="42"/>
      <c r="C93" s="43"/>
      <c r="D93" s="43"/>
      <c r="E93" s="37" t="s">
        <v>1794</v>
      </c>
      <c r="F93" s="43"/>
      <c r="G93" s="43"/>
      <c r="H93" s="43"/>
      <c r="I93" s="43"/>
      <c r="J93" s="44"/>
    </row>
    <row r="94">
      <c r="A94" s="35" t="s">
        <v>126</v>
      </c>
      <c r="B94" s="42"/>
      <c r="C94" s="43"/>
      <c r="D94" s="43"/>
      <c r="E94" s="45" t="s">
        <v>1795</v>
      </c>
      <c r="F94" s="43"/>
      <c r="G94" s="43"/>
      <c r="H94" s="43"/>
      <c r="I94" s="43"/>
      <c r="J94" s="44"/>
    </row>
    <row r="95" ht="290">
      <c r="A95" s="35" t="s">
        <v>128</v>
      </c>
      <c r="B95" s="42"/>
      <c r="C95" s="43"/>
      <c r="D95" s="43"/>
      <c r="E95" s="37" t="s">
        <v>1796</v>
      </c>
      <c r="F95" s="43"/>
      <c r="G95" s="43"/>
      <c r="H95" s="43"/>
      <c r="I95" s="43"/>
      <c r="J95" s="44"/>
    </row>
    <row r="96">
      <c r="A96" s="35" t="s">
        <v>119</v>
      </c>
      <c r="B96" s="35">
        <v>22</v>
      </c>
      <c r="C96" s="36" t="s">
        <v>1734</v>
      </c>
      <c r="D96" s="35" t="s">
        <v>121</v>
      </c>
      <c r="E96" s="37" t="s">
        <v>1797</v>
      </c>
      <c r="F96" s="38" t="s">
        <v>237</v>
      </c>
      <c r="G96" s="39">
        <v>5.5</v>
      </c>
      <c r="H96" s="40">
        <v>0</v>
      </c>
      <c r="I96" s="40">
        <f>ROUND(G96*H96,P4)</f>
        <v>0</v>
      </c>
      <c r="J96" s="35"/>
      <c r="O96" s="41">
        <f>I96*0.21</f>
        <v>0</v>
      </c>
      <c r="P96">
        <v>3</v>
      </c>
    </row>
    <row r="97" ht="43.5">
      <c r="A97" s="35" t="s">
        <v>124</v>
      </c>
      <c r="B97" s="42"/>
      <c r="C97" s="43"/>
      <c r="D97" s="43"/>
      <c r="E97" s="37" t="s">
        <v>1798</v>
      </c>
      <c r="F97" s="43"/>
      <c r="G97" s="43"/>
      <c r="H97" s="43"/>
      <c r="I97" s="43"/>
      <c r="J97" s="44"/>
    </row>
    <row r="98">
      <c r="A98" s="35" t="s">
        <v>126</v>
      </c>
      <c r="B98" s="42"/>
      <c r="C98" s="43"/>
      <c r="D98" s="43"/>
      <c r="E98" s="45" t="s">
        <v>1799</v>
      </c>
      <c r="F98" s="43"/>
      <c r="G98" s="43"/>
      <c r="H98" s="43"/>
      <c r="I98" s="43"/>
      <c r="J98" s="44"/>
    </row>
    <row r="99" ht="290">
      <c r="A99" s="35" t="s">
        <v>128</v>
      </c>
      <c r="B99" s="42"/>
      <c r="C99" s="43"/>
      <c r="D99" s="43"/>
      <c r="E99" s="37" t="s">
        <v>1796</v>
      </c>
      <c r="F99" s="43"/>
      <c r="G99" s="43"/>
      <c r="H99" s="43"/>
      <c r="I99" s="43"/>
      <c r="J99" s="44"/>
    </row>
    <row r="100">
      <c r="A100" s="35" t="s">
        <v>119</v>
      </c>
      <c r="B100" s="35">
        <v>23</v>
      </c>
      <c r="C100" s="36" t="s">
        <v>1800</v>
      </c>
      <c r="D100" s="35" t="s">
        <v>121</v>
      </c>
      <c r="E100" s="37" t="s">
        <v>1801</v>
      </c>
      <c r="F100" s="38" t="s">
        <v>237</v>
      </c>
      <c r="G100" s="39">
        <v>11</v>
      </c>
      <c r="H100" s="40">
        <v>0</v>
      </c>
      <c r="I100" s="40">
        <f>ROUND(G100*H100,P4)</f>
        <v>0</v>
      </c>
      <c r="J100" s="35"/>
      <c r="O100" s="41">
        <f>I100*0.21</f>
        <v>0</v>
      </c>
      <c r="P100">
        <v>3</v>
      </c>
    </row>
    <row r="101" ht="72.5">
      <c r="A101" s="35" t="s">
        <v>124</v>
      </c>
      <c r="B101" s="42"/>
      <c r="C101" s="43"/>
      <c r="D101" s="43"/>
      <c r="E101" s="37" t="s">
        <v>1802</v>
      </c>
      <c r="F101" s="43"/>
      <c r="G101" s="43"/>
      <c r="H101" s="43"/>
      <c r="I101" s="43"/>
      <c r="J101" s="44"/>
    </row>
    <row r="102">
      <c r="A102" s="35" t="s">
        <v>126</v>
      </c>
      <c r="B102" s="42"/>
      <c r="C102" s="43"/>
      <c r="D102" s="43"/>
      <c r="E102" s="45" t="s">
        <v>1795</v>
      </c>
      <c r="F102" s="43"/>
      <c r="G102" s="43"/>
      <c r="H102" s="43"/>
      <c r="I102" s="43"/>
      <c r="J102" s="44"/>
    </row>
    <row r="103" ht="58">
      <c r="A103" s="35" t="s">
        <v>128</v>
      </c>
      <c r="B103" s="42"/>
      <c r="C103" s="43"/>
      <c r="D103" s="43"/>
      <c r="E103" s="37" t="s">
        <v>1803</v>
      </c>
      <c r="F103" s="43"/>
      <c r="G103" s="43"/>
      <c r="H103" s="43"/>
      <c r="I103" s="43"/>
      <c r="J103" s="44"/>
    </row>
    <row r="104">
      <c r="A104" s="35" t="s">
        <v>119</v>
      </c>
      <c r="B104" s="35">
        <v>24</v>
      </c>
      <c r="C104" s="36" t="s">
        <v>1804</v>
      </c>
      <c r="D104" s="35" t="s">
        <v>121</v>
      </c>
      <c r="E104" s="37" t="s">
        <v>1805</v>
      </c>
      <c r="F104" s="38" t="s">
        <v>237</v>
      </c>
      <c r="G104" s="39">
        <v>5.5</v>
      </c>
      <c r="H104" s="40">
        <v>0</v>
      </c>
      <c r="I104" s="40">
        <f>ROUND(G104*H104,P4)</f>
        <v>0</v>
      </c>
      <c r="J104" s="35"/>
      <c r="O104" s="41">
        <f>I104*0.21</f>
        <v>0</v>
      </c>
      <c r="P104">
        <v>3</v>
      </c>
    </row>
    <row r="105" ht="72.5">
      <c r="A105" s="35" t="s">
        <v>124</v>
      </c>
      <c r="B105" s="42"/>
      <c r="C105" s="43"/>
      <c r="D105" s="43"/>
      <c r="E105" s="37" t="s">
        <v>1806</v>
      </c>
      <c r="F105" s="43"/>
      <c r="G105" s="43"/>
      <c r="H105" s="43"/>
      <c r="I105" s="43"/>
      <c r="J105" s="44"/>
    </row>
    <row r="106">
      <c r="A106" s="35" t="s">
        <v>126</v>
      </c>
      <c r="B106" s="42"/>
      <c r="C106" s="43"/>
      <c r="D106" s="43"/>
      <c r="E106" s="45" t="s">
        <v>1799</v>
      </c>
      <c r="F106" s="43"/>
      <c r="G106" s="43"/>
      <c r="H106" s="43"/>
      <c r="I106" s="43"/>
      <c r="J106" s="44"/>
    </row>
    <row r="107" ht="58">
      <c r="A107" s="35" t="s">
        <v>128</v>
      </c>
      <c r="B107" s="42"/>
      <c r="C107" s="43"/>
      <c r="D107" s="43"/>
      <c r="E107" s="37" t="s">
        <v>1803</v>
      </c>
      <c r="F107" s="43"/>
      <c r="G107" s="43"/>
      <c r="H107" s="43"/>
      <c r="I107" s="43"/>
      <c r="J107" s="44"/>
    </row>
    <row r="108">
      <c r="A108" s="35" t="s">
        <v>119</v>
      </c>
      <c r="B108" s="35">
        <v>25</v>
      </c>
      <c r="C108" s="36" t="s">
        <v>1807</v>
      </c>
      <c r="D108" s="35" t="s">
        <v>121</v>
      </c>
      <c r="E108" s="37" t="s">
        <v>1808</v>
      </c>
      <c r="F108" s="38" t="s">
        <v>206</v>
      </c>
      <c r="G108" s="39">
        <v>4</v>
      </c>
      <c r="H108" s="40">
        <v>0</v>
      </c>
      <c r="I108" s="40">
        <f>ROUND(G108*H108,P4)</f>
        <v>0</v>
      </c>
      <c r="J108" s="35"/>
      <c r="O108" s="41">
        <f>I108*0.21</f>
        <v>0</v>
      </c>
      <c r="P108">
        <v>3</v>
      </c>
    </row>
    <row r="109">
      <c r="A109" s="35" t="s">
        <v>124</v>
      </c>
      <c r="B109" s="42"/>
      <c r="C109" s="43"/>
      <c r="D109" s="43"/>
      <c r="E109" s="37" t="s">
        <v>1809</v>
      </c>
      <c r="F109" s="43"/>
      <c r="G109" s="43"/>
      <c r="H109" s="43"/>
      <c r="I109" s="43"/>
      <c r="J109" s="44"/>
    </row>
    <row r="110">
      <c r="A110" s="35" t="s">
        <v>126</v>
      </c>
      <c r="B110" s="42"/>
      <c r="C110" s="43"/>
      <c r="D110" s="43"/>
      <c r="E110" s="45" t="s">
        <v>208</v>
      </c>
      <c r="F110" s="43"/>
      <c r="G110" s="43"/>
      <c r="H110" s="43"/>
      <c r="I110" s="43"/>
      <c r="J110" s="44"/>
    </row>
    <row r="111" ht="43.5">
      <c r="A111" s="35" t="s">
        <v>128</v>
      </c>
      <c r="B111" s="42"/>
      <c r="C111" s="43"/>
      <c r="D111" s="43"/>
      <c r="E111" s="37" t="s">
        <v>1444</v>
      </c>
      <c r="F111" s="43"/>
      <c r="G111" s="43"/>
      <c r="H111" s="43"/>
      <c r="I111" s="43"/>
      <c r="J111" s="44"/>
    </row>
    <row r="112">
      <c r="A112" s="35" t="s">
        <v>119</v>
      </c>
      <c r="B112" s="35">
        <v>26</v>
      </c>
      <c r="C112" s="36" t="s">
        <v>1810</v>
      </c>
      <c r="D112" s="35" t="s">
        <v>121</v>
      </c>
      <c r="E112" s="37" t="s">
        <v>1811</v>
      </c>
      <c r="F112" s="38" t="s">
        <v>206</v>
      </c>
      <c r="G112" s="39">
        <v>1</v>
      </c>
      <c r="H112" s="40">
        <v>0</v>
      </c>
      <c r="I112" s="40">
        <f>ROUND(G112*H112,P4)</f>
        <v>0</v>
      </c>
      <c r="J112" s="35"/>
      <c r="O112" s="41">
        <f>I112*0.21</f>
        <v>0</v>
      </c>
      <c r="P112">
        <v>3</v>
      </c>
    </row>
    <row r="113">
      <c r="A113" s="35" t="s">
        <v>124</v>
      </c>
      <c r="B113" s="42"/>
      <c r="C113" s="43"/>
      <c r="D113" s="43"/>
      <c r="E113" s="37" t="s">
        <v>1812</v>
      </c>
      <c r="F113" s="43"/>
      <c r="G113" s="43"/>
      <c r="H113" s="43"/>
      <c r="I113" s="43"/>
      <c r="J113" s="44"/>
    </row>
    <row r="114">
      <c r="A114" s="35" t="s">
        <v>126</v>
      </c>
      <c r="B114" s="42"/>
      <c r="C114" s="43"/>
      <c r="D114" s="43"/>
      <c r="E114" s="45" t="s">
        <v>135</v>
      </c>
      <c r="F114" s="43"/>
      <c r="G114" s="43"/>
      <c r="H114" s="43"/>
      <c r="I114" s="43"/>
      <c r="J114" s="44"/>
    </row>
    <row r="115" ht="43.5">
      <c r="A115" s="35" t="s">
        <v>128</v>
      </c>
      <c r="B115" s="42"/>
      <c r="C115" s="43"/>
      <c r="D115" s="43"/>
      <c r="E115" s="37" t="s">
        <v>1444</v>
      </c>
      <c r="F115" s="43"/>
      <c r="G115" s="43"/>
      <c r="H115" s="43"/>
      <c r="I115" s="43"/>
      <c r="J115" s="44"/>
    </row>
    <row r="116">
      <c r="A116" s="35" t="s">
        <v>119</v>
      </c>
      <c r="B116" s="35">
        <v>27</v>
      </c>
      <c r="C116" s="36" t="s">
        <v>1524</v>
      </c>
      <c r="D116" s="35" t="s">
        <v>121</v>
      </c>
      <c r="E116" s="37" t="s">
        <v>1525</v>
      </c>
      <c r="F116" s="38" t="s">
        <v>206</v>
      </c>
      <c r="G116" s="39">
        <v>3</v>
      </c>
      <c r="H116" s="40">
        <v>0</v>
      </c>
      <c r="I116" s="40">
        <f>ROUND(G116*H116,P4)</f>
        <v>0</v>
      </c>
      <c r="J116" s="35"/>
      <c r="O116" s="41">
        <f>I116*0.21</f>
        <v>0</v>
      </c>
      <c r="P116">
        <v>3</v>
      </c>
    </row>
    <row r="117">
      <c r="A117" s="35" t="s">
        <v>124</v>
      </c>
      <c r="B117" s="42"/>
      <c r="C117" s="43"/>
      <c r="D117" s="43"/>
      <c r="E117" s="37" t="s">
        <v>1813</v>
      </c>
      <c r="F117" s="43"/>
      <c r="G117" s="43"/>
      <c r="H117" s="43"/>
      <c r="I117" s="43"/>
      <c r="J117" s="44"/>
    </row>
    <row r="118">
      <c r="A118" s="35" t="s">
        <v>126</v>
      </c>
      <c r="B118" s="42"/>
      <c r="C118" s="43"/>
      <c r="D118" s="43"/>
      <c r="E118" s="45" t="s">
        <v>1307</v>
      </c>
      <c r="F118" s="43"/>
      <c r="G118" s="43"/>
      <c r="H118" s="43"/>
      <c r="I118" s="43"/>
      <c r="J118" s="44"/>
    </row>
    <row r="119" ht="43.5">
      <c r="A119" s="35" t="s">
        <v>128</v>
      </c>
      <c r="B119" s="42"/>
      <c r="C119" s="43"/>
      <c r="D119" s="43"/>
      <c r="E119" s="37" t="s">
        <v>1444</v>
      </c>
      <c r="F119" s="43"/>
      <c r="G119" s="43"/>
      <c r="H119" s="43"/>
      <c r="I119" s="43"/>
      <c r="J119" s="44"/>
    </row>
    <row r="120">
      <c r="A120" s="35" t="s">
        <v>119</v>
      </c>
      <c r="B120" s="35">
        <v>28</v>
      </c>
      <c r="C120" s="36" t="s">
        <v>1454</v>
      </c>
      <c r="D120" s="35" t="s">
        <v>121</v>
      </c>
      <c r="E120" s="37" t="s">
        <v>1455</v>
      </c>
      <c r="F120" s="38" t="s">
        <v>206</v>
      </c>
      <c r="G120" s="39">
        <v>2</v>
      </c>
      <c r="H120" s="40">
        <v>0</v>
      </c>
      <c r="I120" s="40">
        <f>ROUND(G120*H120,P4)</f>
        <v>0</v>
      </c>
      <c r="J120" s="35"/>
      <c r="O120" s="41">
        <f>I120*0.21</f>
        <v>0</v>
      </c>
      <c r="P120">
        <v>3</v>
      </c>
    </row>
    <row r="121">
      <c r="A121" s="35" t="s">
        <v>124</v>
      </c>
      <c r="B121" s="42"/>
      <c r="C121" s="43"/>
      <c r="D121" s="43"/>
      <c r="E121" s="37" t="s">
        <v>1814</v>
      </c>
      <c r="F121" s="43"/>
      <c r="G121" s="43"/>
      <c r="H121" s="43"/>
      <c r="I121" s="43"/>
      <c r="J121" s="44"/>
    </row>
    <row r="122">
      <c r="A122" s="35" t="s">
        <v>126</v>
      </c>
      <c r="B122" s="42"/>
      <c r="C122" s="43"/>
      <c r="D122" s="43"/>
      <c r="E122" s="45" t="s">
        <v>258</v>
      </c>
      <c r="F122" s="43"/>
      <c r="G122" s="43"/>
      <c r="H122" s="43"/>
      <c r="I122" s="43"/>
      <c r="J122" s="44"/>
    </row>
    <row r="123" ht="43.5">
      <c r="A123" s="35" t="s">
        <v>128</v>
      </c>
      <c r="B123" s="42"/>
      <c r="C123" s="43"/>
      <c r="D123" s="43"/>
      <c r="E123" s="37" t="s">
        <v>1444</v>
      </c>
      <c r="F123" s="43"/>
      <c r="G123" s="43"/>
      <c r="H123" s="43"/>
      <c r="I123" s="43"/>
      <c r="J123" s="44"/>
    </row>
    <row r="124">
      <c r="A124" s="35" t="s">
        <v>119</v>
      </c>
      <c r="B124" s="35">
        <v>29</v>
      </c>
      <c r="C124" s="36" t="s">
        <v>1464</v>
      </c>
      <c r="D124" s="35" t="s">
        <v>121</v>
      </c>
      <c r="E124" s="37" t="s">
        <v>1465</v>
      </c>
      <c r="F124" s="38" t="s">
        <v>206</v>
      </c>
      <c r="G124" s="39">
        <v>8</v>
      </c>
      <c r="H124" s="40">
        <v>0</v>
      </c>
      <c r="I124" s="40">
        <f>ROUND(G124*H124,P4)</f>
        <v>0</v>
      </c>
      <c r="J124" s="35"/>
      <c r="O124" s="41">
        <f>I124*0.21</f>
        <v>0</v>
      </c>
      <c r="P124">
        <v>3</v>
      </c>
    </row>
    <row r="125" ht="43.5">
      <c r="A125" s="35" t="s">
        <v>124</v>
      </c>
      <c r="B125" s="42"/>
      <c r="C125" s="43"/>
      <c r="D125" s="43"/>
      <c r="E125" s="37" t="s">
        <v>1815</v>
      </c>
      <c r="F125" s="43"/>
      <c r="G125" s="43"/>
      <c r="H125" s="43"/>
      <c r="I125" s="43"/>
      <c r="J125" s="44"/>
    </row>
    <row r="126">
      <c r="A126" s="35" t="s">
        <v>126</v>
      </c>
      <c r="B126" s="42"/>
      <c r="C126" s="43"/>
      <c r="D126" s="43"/>
      <c r="E126" s="45" t="s">
        <v>1054</v>
      </c>
      <c r="F126" s="43"/>
      <c r="G126" s="43"/>
      <c r="H126" s="43"/>
      <c r="I126" s="43"/>
      <c r="J126" s="44"/>
    </row>
    <row r="127" ht="43.5">
      <c r="A127" s="35" t="s">
        <v>128</v>
      </c>
      <c r="B127" s="42"/>
      <c r="C127" s="43"/>
      <c r="D127" s="43"/>
      <c r="E127" s="37" t="s">
        <v>1444</v>
      </c>
      <c r="F127" s="43"/>
      <c r="G127" s="43"/>
      <c r="H127" s="43"/>
      <c r="I127" s="43"/>
      <c r="J127" s="44"/>
    </row>
    <row r="128">
      <c r="A128" s="35" t="s">
        <v>119</v>
      </c>
      <c r="B128" s="35">
        <v>30</v>
      </c>
      <c r="C128" s="36" t="s">
        <v>1388</v>
      </c>
      <c r="D128" s="35" t="s">
        <v>121</v>
      </c>
      <c r="E128" s="37" t="s">
        <v>1389</v>
      </c>
      <c r="F128" s="38" t="s">
        <v>206</v>
      </c>
      <c r="G128" s="39">
        <v>1</v>
      </c>
      <c r="H128" s="40">
        <v>0</v>
      </c>
      <c r="I128" s="40">
        <f>ROUND(G128*H128,P4)</f>
        <v>0</v>
      </c>
      <c r="J128" s="35"/>
      <c r="O128" s="41">
        <f>I128*0.21</f>
        <v>0</v>
      </c>
      <c r="P128">
        <v>3</v>
      </c>
    </row>
    <row r="129">
      <c r="A129" s="35" t="s">
        <v>124</v>
      </c>
      <c r="B129" s="42"/>
      <c r="C129" s="43"/>
      <c r="D129" s="43"/>
      <c r="E129" s="37" t="s">
        <v>1816</v>
      </c>
      <c r="F129" s="43"/>
      <c r="G129" s="43"/>
      <c r="H129" s="43"/>
      <c r="I129" s="43"/>
      <c r="J129" s="44"/>
    </row>
    <row r="130">
      <c r="A130" s="35" t="s">
        <v>126</v>
      </c>
      <c r="B130" s="42"/>
      <c r="C130" s="43"/>
      <c r="D130" s="43"/>
      <c r="E130" s="45" t="s">
        <v>135</v>
      </c>
      <c r="F130" s="43"/>
      <c r="G130" s="43"/>
      <c r="H130" s="43"/>
      <c r="I130" s="43"/>
      <c r="J130" s="44"/>
    </row>
    <row r="131" ht="43.5">
      <c r="A131" s="35" t="s">
        <v>128</v>
      </c>
      <c r="B131" s="42"/>
      <c r="C131" s="43"/>
      <c r="D131" s="43"/>
      <c r="E131" s="37" t="s">
        <v>1470</v>
      </c>
      <c r="F131" s="43"/>
      <c r="G131" s="43"/>
      <c r="H131" s="43"/>
      <c r="I131" s="43"/>
      <c r="J131" s="44"/>
    </row>
    <row r="132">
      <c r="A132" s="35" t="s">
        <v>119</v>
      </c>
      <c r="B132" s="35">
        <v>31</v>
      </c>
      <c r="C132" s="36" t="s">
        <v>1471</v>
      </c>
      <c r="D132" s="35" t="s">
        <v>121</v>
      </c>
      <c r="E132" s="37" t="s">
        <v>1472</v>
      </c>
      <c r="F132" s="38" t="s">
        <v>206</v>
      </c>
      <c r="G132" s="39">
        <v>19</v>
      </c>
      <c r="H132" s="40">
        <v>0</v>
      </c>
      <c r="I132" s="40">
        <f>ROUND(G132*H132,P4)</f>
        <v>0</v>
      </c>
      <c r="J132" s="35"/>
      <c r="O132" s="41">
        <f>I132*0.21</f>
        <v>0</v>
      </c>
      <c r="P132">
        <v>3</v>
      </c>
    </row>
    <row r="133" ht="43.5">
      <c r="A133" s="35" t="s">
        <v>124</v>
      </c>
      <c r="B133" s="42"/>
      <c r="C133" s="43"/>
      <c r="D133" s="43"/>
      <c r="E133" s="37" t="s">
        <v>1817</v>
      </c>
      <c r="F133" s="43"/>
      <c r="G133" s="43"/>
      <c r="H133" s="43"/>
      <c r="I133" s="43"/>
      <c r="J133" s="44"/>
    </row>
    <row r="134">
      <c r="A134" s="35" t="s">
        <v>126</v>
      </c>
      <c r="B134" s="42"/>
      <c r="C134" s="43"/>
      <c r="D134" s="43"/>
      <c r="E134" s="45" t="s">
        <v>1818</v>
      </c>
      <c r="F134" s="43"/>
      <c r="G134" s="43"/>
      <c r="H134" s="43"/>
      <c r="I134" s="43"/>
      <c r="J134" s="44"/>
    </row>
    <row r="135" ht="43.5">
      <c r="A135" s="35" t="s">
        <v>128</v>
      </c>
      <c r="B135" s="42"/>
      <c r="C135" s="43"/>
      <c r="D135" s="43"/>
      <c r="E135" s="37" t="s">
        <v>1233</v>
      </c>
      <c r="F135" s="43"/>
      <c r="G135" s="43"/>
      <c r="H135" s="43"/>
      <c r="I135" s="43"/>
      <c r="J135" s="44"/>
    </row>
    <row r="136">
      <c r="A136" s="35" t="s">
        <v>119</v>
      </c>
      <c r="B136" s="35">
        <v>32</v>
      </c>
      <c r="C136" s="36" t="s">
        <v>1475</v>
      </c>
      <c r="D136" s="35" t="s">
        <v>121</v>
      </c>
      <c r="E136" s="37" t="s">
        <v>1476</v>
      </c>
      <c r="F136" s="38" t="s">
        <v>237</v>
      </c>
      <c r="G136" s="39">
        <v>419</v>
      </c>
      <c r="H136" s="40">
        <v>0</v>
      </c>
      <c r="I136" s="40">
        <f>ROUND(G136*H136,P4)</f>
        <v>0</v>
      </c>
      <c r="J136" s="35"/>
      <c r="O136" s="41">
        <f>I136*0.21</f>
        <v>0</v>
      </c>
      <c r="P136">
        <v>3</v>
      </c>
    </row>
    <row r="137">
      <c r="A137" s="35" t="s">
        <v>124</v>
      </c>
      <c r="B137" s="42"/>
      <c r="C137" s="43"/>
      <c r="D137" s="43"/>
      <c r="E137" s="37" t="s">
        <v>1819</v>
      </c>
      <c r="F137" s="43"/>
      <c r="G137" s="43"/>
      <c r="H137" s="43"/>
      <c r="I137" s="43"/>
      <c r="J137" s="44"/>
    </row>
    <row r="138">
      <c r="A138" s="35" t="s">
        <v>126</v>
      </c>
      <c r="B138" s="42"/>
      <c r="C138" s="43"/>
      <c r="D138" s="43"/>
      <c r="E138" s="45" t="s">
        <v>1820</v>
      </c>
      <c r="F138" s="43"/>
      <c r="G138" s="43"/>
      <c r="H138" s="43"/>
      <c r="I138" s="43"/>
      <c r="J138" s="44"/>
    </row>
    <row r="139" ht="58">
      <c r="A139" s="35" t="s">
        <v>128</v>
      </c>
      <c r="B139" s="42"/>
      <c r="C139" s="43"/>
      <c r="D139" s="43"/>
      <c r="E139" s="37" t="s">
        <v>1479</v>
      </c>
      <c r="F139" s="43"/>
      <c r="G139" s="43"/>
      <c r="H139" s="43"/>
      <c r="I139" s="43"/>
      <c r="J139" s="44"/>
    </row>
    <row r="140">
      <c r="A140" s="35" t="s">
        <v>119</v>
      </c>
      <c r="B140" s="35">
        <v>33</v>
      </c>
      <c r="C140" s="36" t="s">
        <v>1234</v>
      </c>
      <c r="D140" s="35" t="s">
        <v>121</v>
      </c>
      <c r="E140" s="37" t="s">
        <v>1235</v>
      </c>
      <c r="F140" s="38" t="s">
        <v>237</v>
      </c>
      <c r="G140" s="39">
        <v>419</v>
      </c>
      <c r="H140" s="40">
        <v>0</v>
      </c>
      <c r="I140" s="40">
        <f>ROUND(G140*H140,P4)</f>
        <v>0</v>
      </c>
      <c r="J140" s="35"/>
      <c r="O140" s="41">
        <f>I140*0.21</f>
        <v>0</v>
      </c>
      <c r="P140">
        <v>3</v>
      </c>
    </row>
    <row r="141">
      <c r="A141" s="35" t="s">
        <v>124</v>
      </c>
      <c r="B141" s="42"/>
      <c r="C141" s="43"/>
      <c r="D141" s="43"/>
      <c r="E141" s="37" t="s">
        <v>1821</v>
      </c>
      <c r="F141" s="43"/>
      <c r="G141" s="43"/>
      <c r="H141" s="43"/>
      <c r="I141" s="43"/>
      <c r="J141" s="44"/>
    </row>
    <row r="142">
      <c r="A142" s="35" t="s">
        <v>126</v>
      </c>
      <c r="B142" s="42"/>
      <c r="C142" s="43"/>
      <c r="D142" s="43"/>
      <c r="E142" s="45" t="s">
        <v>1820</v>
      </c>
      <c r="F142" s="43"/>
      <c r="G142" s="43"/>
      <c r="H142" s="43"/>
      <c r="I142" s="43"/>
      <c r="J142" s="44"/>
    </row>
    <row r="143" ht="43.5">
      <c r="A143" s="35" t="s">
        <v>128</v>
      </c>
      <c r="B143" s="42"/>
      <c r="C143" s="43"/>
      <c r="D143" s="43"/>
      <c r="E143" s="37" t="s">
        <v>1233</v>
      </c>
      <c r="F143" s="43"/>
      <c r="G143" s="43"/>
      <c r="H143" s="43"/>
      <c r="I143" s="43"/>
      <c r="J143" s="44"/>
    </row>
    <row r="144">
      <c r="A144" s="35" t="s">
        <v>119</v>
      </c>
      <c r="B144" s="35">
        <v>34</v>
      </c>
      <c r="C144" s="36" t="s">
        <v>1822</v>
      </c>
      <c r="D144" s="35" t="s">
        <v>121</v>
      </c>
      <c r="E144" s="37" t="s">
        <v>1823</v>
      </c>
      <c r="F144" s="38" t="s">
        <v>206</v>
      </c>
      <c r="G144" s="39">
        <v>19</v>
      </c>
      <c r="H144" s="40">
        <v>0</v>
      </c>
      <c r="I144" s="40">
        <f>ROUND(G144*H144,P4)</f>
        <v>0</v>
      </c>
      <c r="J144" s="35"/>
      <c r="O144" s="41">
        <f>I144*0.21</f>
        <v>0</v>
      </c>
      <c r="P144">
        <v>3</v>
      </c>
    </row>
    <row r="145" ht="29">
      <c r="A145" s="35" t="s">
        <v>124</v>
      </c>
      <c r="B145" s="42"/>
      <c r="C145" s="43"/>
      <c r="D145" s="43"/>
      <c r="E145" s="37" t="s">
        <v>1824</v>
      </c>
      <c r="F145" s="43"/>
      <c r="G145" s="43"/>
      <c r="H145" s="43"/>
      <c r="I145" s="43"/>
      <c r="J145" s="44"/>
    </row>
    <row r="146">
      <c r="A146" s="35" t="s">
        <v>126</v>
      </c>
      <c r="B146" s="42"/>
      <c r="C146" s="43"/>
      <c r="D146" s="43"/>
      <c r="E146" s="45" t="s">
        <v>1825</v>
      </c>
      <c r="F146" s="43"/>
      <c r="G146" s="43"/>
      <c r="H146" s="43"/>
      <c r="I146" s="43"/>
      <c r="J146" s="44"/>
    </row>
    <row r="147" ht="43.5">
      <c r="A147" s="35" t="s">
        <v>128</v>
      </c>
      <c r="B147" s="42"/>
      <c r="C147" s="43"/>
      <c r="D147" s="43"/>
      <c r="E147" s="37" t="s">
        <v>1826</v>
      </c>
      <c r="F147" s="43"/>
      <c r="G147" s="43"/>
      <c r="H147" s="43"/>
      <c r="I147" s="43"/>
      <c r="J147" s="44"/>
    </row>
    <row r="148">
      <c r="A148" s="35" t="s">
        <v>119</v>
      </c>
      <c r="B148" s="35">
        <v>35</v>
      </c>
      <c r="C148" s="36" t="s">
        <v>1827</v>
      </c>
      <c r="D148" s="35" t="s">
        <v>121</v>
      </c>
      <c r="E148" s="37" t="s">
        <v>1828</v>
      </c>
      <c r="F148" s="38" t="s">
        <v>206</v>
      </c>
      <c r="G148" s="39">
        <v>2</v>
      </c>
      <c r="H148" s="40">
        <v>0</v>
      </c>
      <c r="I148" s="40">
        <f>ROUND(G148*H148,P4)</f>
        <v>0</v>
      </c>
      <c r="J148" s="35"/>
      <c r="O148" s="41">
        <f>I148*0.21</f>
        <v>0</v>
      </c>
      <c r="P148">
        <v>3</v>
      </c>
    </row>
    <row r="149">
      <c r="A149" s="35" t="s">
        <v>124</v>
      </c>
      <c r="B149" s="42"/>
      <c r="C149" s="43"/>
      <c r="D149" s="43"/>
      <c r="E149" s="37" t="s">
        <v>1829</v>
      </c>
      <c r="F149" s="43"/>
      <c r="G149" s="43"/>
      <c r="H149" s="43"/>
      <c r="I149" s="43"/>
      <c r="J149" s="44"/>
    </row>
    <row r="150">
      <c r="A150" s="35" t="s">
        <v>126</v>
      </c>
      <c r="B150" s="42"/>
      <c r="C150" s="43"/>
      <c r="D150" s="43"/>
      <c r="E150" s="45" t="s">
        <v>258</v>
      </c>
      <c r="F150" s="43"/>
      <c r="G150" s="43"/>
      <c r="H150" s="43"/>
      <c r="I150" s="43"/>
      <c r="J150" s="44"/>
    </row>
    <row r="151" ht="43.5">
      <c r="A151" s="35" t="s">
        <v>128</v>
      </c>
      <c r="B151" s="42"/>
      <c r="C151" s="43"/>
      <c r="D151" s="43"/>
      <c r="E151" s="37" t="s">
        <v>1826</v>
      </c>
      <c r="F151" s="43"/>
      <c r="G151" s="43"/>
      <c r="H151" s="43"/>
      <c r="I151" s="43"/>
      <c r="J151" s="44"/>
    </row>
    <row r="152">
      <c r="A152" s="35" t="s">
        <v>119</v>
      </c>
      <c r="B152" s="35">
        <v>36</v>
      </c>
      <c r="C152" s="36" t="s">
        <v>1830</v>
      </c>
      <c r="D152" s="35" t="s">
        <v>121</v>
      </c>
      <c r="E152" s="37" t="s">
        <v>1831</v>
      </c>
      <c r="F152" s="38" t="s">
        <v>206</v>
      </c>
      <c r="G152" s="39">
        <v>3</v>
      </c>
      <c r="H152" s="40">
        <v>0</v>
      </c>
      <c r="I152" s="40">
        <f>ROUND(G152*H152,P4)</f>
        <v>0</v>
      </c>
      <c r="J152" s="35"/>
      <c r="O152" s="41">
        <f>I152*0.21</f>
        <v>0</v>
      </c>
      <c r="P152">
        <v>3</v>
      </c>
    </row>
    <row r="153">
      <c r="A153" s="35" t="s">
        <v>124</v>
      </c>
      <c r="B153" s="42"/>
      <c r="C153" s="43"/>
      <c r="D153" s="43"/>
      <c r="E153" s="37" t="s">
        <v>1832</v>
      </c>
      <c r="F153" s="43"/>
      <c r="G153" s="43"/>
      <c r="H153" s="43"/>
      <c r="I153" s="43"/>
      <c r="J153" s="44"/>
    </row>
    <row r="154">
      <c r="A154" s="35" t="s">
        <v>126</v>
      </c>
      <c r="B154" s="42"/>
      <c r="C154" s="43"/>
      <c r="D154" s="43"/>
      <c r="E154" s="45" t="s">
        <v>239</v>
      </c>
      <c r="F154" s="43"/>
      <c r="G154" s="43"/>
      <c r="H154" s="43"/>
      <c r="I154" s="43"/>
      <c r="J154" s="44"/>
    </row>
    <row r="155" ht="43.5">
      <c r="A155" s="35" t="s">
        <v>128</v>
      </c>
      <c r="B155" s="42"/>
      <c r="C155" s="43"/>
      <c r="D155" s="43"/>
      <c r="E155" s="37" t="s">
        <v>1826</v>
      </c>
      <c r="F155" s="43"/>
      <c r="G155" s="43"/>
      <c r="H155" s="43"/>
      <c r="I155" s="43"/>
      <c r="J155" s="44"/>
    </row>
    <row r="156">
      <c r="A156" s="35" t="s">
        <v>119</v>
      </c>
      <c r="B156" s="35">
        <v>37</v>
      </c>
      <c r="C156" s="36" t="s">
        <v>1833</v>
      </c>
      <c r="D156" s="35" t="s">
        <v>121</v>
      </c>
      <c r="E156" s="37" t="s">
        <v>1834</v>
      </c>
      <c r="F156" s="38" t="s">
        <v>206</v>
      </c>
      <c r="G156" s="39">
        <v>6</v>
      </c>
      <c r="H156" s="40">
        <v>0</v>
      </c>
      <c r="I156" s="40">
        <f>ROUND(G156*H156,P4)</f>
        <v>0</v>
      </c>
      <c r="J156" s="35"/>
      <c r="O156" s="41">
        <f>I156*0.21</f>
        <v>0</v>
      </c>
      <c r="P156">
        <v>3</v>
      </c>
    </row>
    <row r="157" ht="29">
      <c r="A157" s="35" t="s">
        <v>124</v>
      </c>
      <c r="B157" s="42"/>
      <c r="C157" s="43"/>
      <c r="D157" s="43"/>
      <c r="E157" s="37" t="s">
        <v>1835</v>
      </c>
      <c r="F157" s="43"/>
      <c r="G157" s="43"/>
      <c r="H157" s="43"/>
      <c r="I157" s="43"/>
      <c r="J157" s="44"/>
    </row>
    <row r="158">
      <c r="A158" s="35" t="s">
        <v>126</v>
      </c>
      <c r="B158" s="42"/>
      <c r="C158" s="43"/>
      <c r="D158" s="43"/>
      <c r="E158" s="45" t="s">
        <v>1836</v>
      </c>
      <c r="F158" s="43"/>
      <c r="G158" s="43"/>
      <c r="H158" s="43"/>
      <c r="I158" s="43"/>
      <c r="J158" s="44"/>
    </row>
    <row r="159" ht="58">
      <c r="A159" s="35" t="s">
        <v>128</v>
      </c>
      <c r="B159" s="42"/>
      <c r="C159" s="43"/>
      <c r="D159" s="43"/>
      <c r="E159" s="37" t="s">
        <v>1242</v>
      </c>
      <c r="F159" s="43"/>
      <c r="G159" s="43"/>
      <c r="H159" s="43"/>
      <c r="I159" s="43"/>
      <c r="J159" s="44"/>
    </row>
    <row r="160">
      <c r="A160" s="35" t="s">
        <v>119</v>
      </c>
      <c r="B160" s="35">
        <v>38</v>
      </c>
      <c r="C160" s="36" t="s">
        <v>1837</v>
      </c>
      <c r="D160" s="35" t="s">
        <v>121</v>
      </c>
      <c r="E160" s="37" t="s">
        <v>1838</v>
      </c>
      <c r="F160" s="38" t="s">
        <v>206</v>
      </c>
      <c r="G160" s="39">
        <v>2</v>
      </c>
      <c r="H160" s="40">
        <v>0</v>
      </c>
      <c r="I160" s="40">
        <f>ROUND(G160*H160,P4)</f>
        <v>0</v>
      </c>
      <c r="J160" s="35"/>
      <c r="O160" s="41">
        <f>I160*0.21</f>
        <v>0</v>
      </c>
      <c r="P160">
        <v>3</v>
      </c>
    </row>
    <row r="161">
      <c r="A161" s="35" t="s">
        <v>124</v>
      </c>
      <c r="B161" s="42"/>
      <c r="C161" s="43"/>
      <c r="D161" s="43"/>
      <c r="E161" s="37" t="s">
        <v>1839</v>
      </c>
      <c r="F161" s="43"/>
      <c r="G161" s="43"/>
      <c r="H161" s="43"/>
      <c r="I161" s="43"/>
      <c r="J161" s="44"/>
    </row>
    <row r="162">
      <c r="A162" s="35" t="s">
        <v>126</v>
      </c>
      <c r="B162" s="42"/>
      <c r="C162" s="43"/>
      <c r="D162" s="43"/>
      <c r="E162" s="45" t="s">
        <v>258</v>
      </c>
      <c r="F162" s="43"/>
      <c r="G162" s="43"/>
      <c r="H162" s="43"/>
      <c r="I162" s="43"/>
      <c r="J162" s="44"/>
    </row>
    <row r="163" ht="58">
      <c r="A163" s="35" t="s">
        <v>128</v>
      </c>
      <c r="B163" s="42"/>
      <c r="C163" s="43"/>
      <c r="D163" s="43"/>
      <c r="E163" s="37" t="s">
        <v>1242</v>
      </c>
      <c r="F163" s="43"/>
      <c r="G163" s="43"/>
      <c r="H163" s="43"/>
      <c r="I163" s="43"/>
      <c r="J163" s="44"/>
    </row>
    <row r="164">
      <c r="A164" s="35" t="s">
        <v>119</v>
      </c>
      <c r="B164" s="35">
        <v>39</v>
      </c>
      <c r="C164" s="36" t="s">
        <v>1482</v>
      </c>
      <c r="D164" s="35" t="s">
        <v>121</v>
      </c>
      <c r="E164" s="37" t="s">
        <v>1483</v>
      </c>
      <c r="F164" s="38" t="s">
        <v>237</v>
      </c>
      <c r="G164" s="39">
        <v>638</v>
      </c>
      <c r="H164" s="40">
        <v>0</v>
      </c>
      <c r="I164" s="40">
        <f>ROUND(G164*H164,P4)</f>
        <v>0</v>
      </c>
      <c r="J164" s="35"/>
      <c r="O164" s="41">
        <f>I164*0.21</f>
        <v>0</v>
      </c>
      <c r="P164">
        <v>3</v>
      </c>
    </row>
    <row r="165" ht="29">
      <c r="A165" s="35" t="s">
        <v>124</v>
      </c>
      <c r="B165" s="42"/>
      <c r="C165" s="43"/>
      <c r="D165" s="43"/>
      <c r="E165" s="37" t="s">
        <v>1840</v>
      </c>
      <c r="F165" s="43"/>
      <c r="G165" s="43"/>
      <c r="H165" s="43"/>
      <c r="I165" s="43"/>
      <c r="J165" s="44"/>
    </row>
    <row r="166">
      <c r="A166" s="35" t="s">
        <v>126</v>
      </c>
      <c r="B166" s="42"/>
      <c r="C166" s="43"/>
      <c r="D166" s="43"/>
      <c r="E166" s="45" t="s">
        <v>1841</v>
      </c>
      <c r="F166" s="43"/>
      <c r="G166" s="43"/>
      <c r="H166" s="43"/>
      <c r="I166" s="43"/>
      <c r="J166" s="44"/>
    </row>
    <row r="167" ht="72.5">
      <c r="A167" s="35" t="s">
        <v>128</v>
      </c>
      <c r="B167" s="42"/>
      <c r="C167" s="43"/>
      <c r="D167" s="43"/>
      <c r="E167" s="37" t="s">
        <v>1246</v>
      </c>
      <c r="F167" s="43"/>
      <c r="G167" s="43"/>
      <c r="H167" s="43"/>
      <c r="I167" s="43"/>
      <c r="J167" s="44"/>
    </row>
    <row r="168">
      <c r="A168" s="35" t="s">
        <v>119</v>
      </c>
      <c r="B168" s="35">
        <v>40</v>
      </c>
      <c r="C168" s="36" t="s">
        <v>1486</v>
      </c>
      <c r="D168" s="35" t="s">
        <v>121</v>
      </c>
      <c r="E168" s="37" t="s">
        <v>1487</v>
      </c>
      <c r="F168" s="38" t="s">
        <v>237</v>
      </c>
      <c r="G168" s="39">
        <v>151</v>
      </c>
      <c r="H168" s="40">
        <v>0</v>
      </c>
      <c r="I168" s="40">
        <f>ROUND(G168*H168,P4)</f>
        <v>0</v>
      </c>
      <c r="J168" s="35"/>
      <c r="O168" s="41">
        <f>I168*0.21</f>
        <v>0</v>
      </c>
      <c r="P168">
        <v>3</v>
      </c>
    </row>
    <row r="169">
      <c r="A169" s="35" t="s">
        <v>124</v>
      </c>
      <c r="B169" s="42"/>
      <c r="C169" s="43"/>
      <c r="D169" s="43"/>
      <c r="E169" s="37" t="s">
        <v>1842</v>
      </c>
      <c r="F169" s="43"/>
      <c r="G169" s="43"/>
      <c r="H169" s="43"/>
      <c r="I169" s="43"/>
      <c r="J169" s="44"/>
    </row>
    <row r="170">
      <c r="A170" s="35" t="s">
        <v>126</v>
      </c>
      <c r="B170" s="42"/>
      <c r="C170" s="43"/>
      <c r="D170" s="43"/>
      <c r="E170" s="45" t="s">
        <v>1789</v>
      </c>
      <c r="F170" s="43"/>
      <c r="G170" s="43"/>
      <c r="H170" s="43"/>
      <c r="I170" s="43"/>
      <c r="J170" s="44"/>
    </row>
    <row r="171" ht="72.5">
      <c r="A171" s="35" t="s">
        <v>128</v>
      </c>
      <c r="B171" s="42"/>
      <c r="C171" s="43"/>
      <c r="D171" s="43"/>
      <c r="E171" s="37" t="s">
        <v>1246</v>
      </c>
      <c r="F171" s="43"/>
      <c r="G171" s="43"/>
      <c r="H171" s="43"/>
      <c r="I171" s="43"/>
      <c r="J171" s="44"/>
    </row>
    <row r="172">
      <c r="A172" s="35" t="s">
        <v>119</v>
      </c>
      <c r="B172" s="35">
        <v>41</v>
      </c>
      <c r="C172" s="36" t="s">
        <v>1489</v>
      </c>
      <c r="D172" s="35" t="s">
        <v>121</v>
      </c>
      <c r="E172" s="37" t="s">
        <v>1490</v>
      </c>
      <c r="F172" s="38" t="s">
        <v>237</v>
      </c>
      <c r="G172" s="39">
        <v>19</v>
      </c>
      <c r="H172" s="40">
        <v>0</v>
      </c>
      <c r="I172" s="40">
        <f>ROUND(G172*H172,P4)</f>
        <v>0</v>
      </c>
      <c r="J172" s="35"/>
      <c r="O172" s="41">
        <f>I172*0.21</f>
        <v>0</v>
      </c>
      <c r="P172">
        <v>3</v>
      </c>
    </row>
    <row r="173">
      <c r="A173" s="35" t="s">
        <v>124</v>
      </c>
      <c r="B173" s="42"/>
      <c r="C173" s="43"/>
      <c r="D173" s="43"/>
      <c r="E173" s="37" t="s">
        <v>1843</v>
      </c>
      <c r="F173" s="43"/>
      <c r="G173" s="43"/>
      <c r="H173" s="43"/>
      <c r="I173" s="43"/>
      <c r="J173" s="44"/>
    </row>
    <row r="174">
      <c r="A174" s="35" t="s">
        <v>126</v>
      </c>
      <c r="B174" s="42"/>
      <c r="C174" s="43"/>
      <c r="D174" s="43"/>
      <c r="E174" s="45" t="s">
        <v>1791</v>
      </c>
      <c r="F174" s="43"/>
      <c r="G174" s="43"/>
      <c r="H174" s="43"/>
      <c r="I174" s="43"/>
      <c r="J174" s="44"/>
    </row>
    <row r="175" ht="72.5">
      <c r="A175" s="35" t="s">
        <v>128</v>
      </c>
      <c r="B175" s="42"/>
      <c r="C175" s="43"/>
      <c r="D175" s="43"/>
      <c r="E175" s="37" t="s">
        <v>1246</v>
      </c>
      <c r="F175" s="43"/>
      <c r="G175" s="43"/>
      <c r="H175" s="43"/>
      <c r="I175" s="43"/>
      <c r="J175" s="44"/>
    </row>
    <row r="176">
      <c r="A176" s="35" t="s">
        <v>119</v>
      </c>
      <c r="B176" s="35">
        <v>42</v>
      </c>
      <c r="C176" s="36" t="s">
        <v>1844</v>
      </c>
      <c r="D176" s="35" t="s">
        <v>121</v>
      </c>
      <c r="E176" s="37" t="s">
        <v>1845</v>
      </c>
      <c r="F176" s="38" t="s">
        <v>133</v>
      </c>
      <c r="G176" s="39">
        <v>8</v>
      </c>
      <c r="H176" s="40">
        <v>0</v>
      </c>
      <c r="I176" s="40">
        <f>ROUND(G176*H176,P4)</f>
        <v>0</v>
      </c>
      <c r="J176" s="35"/>
      <c r="O176" s="41">
        <f>I176*0.21</f>
        <v>0</v>
      </c>
      <c r="P176">
        <v>3</v>
      </c>
    </row>
    <row r="177">
      <c r="A177" s="35" t="s">
        <v>124</v>
      </c>
      <c r="B177" s="42"/>
      <c r="C177" s="43"/>
      <c r="D177" s="43"/>
      <c r="E177" s="37" t="s">
        <v>1846</v>
      </c>
      <c r="F177" s="43"/>
      <c r="G177" s="43"/>
      <c r="H177" s="43"/>
      <c r="I177" s="43"/>
      <c r="J177" s="44"/>
    </row>
    <row r="178">
      <c r="A178" s="35" t="s">
        <v>126</v>
      </c>
      <c r="B178" s="42"/>
      <c r="C178" s="43"/>
      <c r="D178" s="43"/>
      <c r="E178" s="45" t="s">
        <v>1054</v>
      </c>
      <c r="F178" s="43"/>
      <c r="G178" s="43"/>
      <c r="H178" s="43"/>
      <c r="I178" s="43"/>
      <c r="J178" s="44"/>
    </row>
    <row r="179">
      <c r="A179" s="35" t="s">
        <v>128</v>
      </c>
      <c r="B179" s="42"/>
      <c r="C179" s="43"/>
      <c r="D179" s="43"/>
      <c r="E179" s="49" t="s">
        <v>121</v>
      </c>
      <c r="F179" s="43"/>
      <c r="G179" s="43"/>
      <c r="H179" s="43"/>
      <c r="I179" s="43"/>
      <c r="J179" s="44"/>
    </row>
    <row r="180">
      <c r="A180" s="29" t="s">
        <v>116</v>
      </c>
      <c r="B180" s="30"/>
      <c r="C180" s="31" t="s">
        <v>233</v>
      </c>
      <c r="D180" s="32"/>
      <c r="E180" s="29" t="s">
        <v>234</v>
      </c>
      <c r="F180" s="32"/>
      <c r="G180" s="32"/>
      <c r="H180" s="32"/>
      <c r="I180" s="33">
        <f>SUMIFS(I181:I204,A181:A204,"P")</f>
        <v>0</v>
      </c>
      <c r="J180" s="34"/>
    </row>
    <row r="181">
      <c r="A181" s="35" t="s">
        <v>119</v>
      </c>
      <c r="B181" s="35">
        <v>43</v>
      </c>
      <c r="C181" s="36" t="s">
        <v>1847</v>
      </c>
      <c r="D181" s="35" t="s">
        <v>121</v>
      </c>
      <c r="E181" s="37" t="s">
        <v>1848</v>
      </c>
      <c r="F181" s="38" t="s">
        <v>237</v>
      </c>
      <c r="G181" s="39">
        <v>579</v>
      </c>
      <c r="H181" s="40">
        <v>0</v>
      </c>
      <c r="I181" s="40">
        <f>ROUND(G181*H181,P4)</f>
        <v>0</v>
      </c>
      <c r="J181" s="35"/>
      <c r="O181" s="41">
        <f>I181*0.21</f>
        <v>0</v>
      </c>
      <c r="P181">
        <v>3</v>
      </c>
    </row>
    <row r="182" ht="101.5">
      <c r="A182" s="35" t="s">
        <v>124</v>
      </c>
      <c r="B182" s="42"/>
      <c r="C182" s="43"/>
      <c r="D182" s="43"/>
      <c r="E182" s="37" t="s">
        <v>1849</v>
      </c>
      <c r="F182" s="43"/>
      <c r="G182" s="43"/>
      <c r="H182" s="43"/>
      <c r="I182" s="43"/>
      <c r="J182" s="44"/>
    </row>
    <row r="183">
      <c r="A183" s="35" t="s">
        <v>126</v>
      </c>
      <c r="B183" s="42"/>
      <c r="C183" s="43"/>
      <c r="D183" s="43"/>
      <c r="E183" s="45" t="s">
        <v>1850</v>
      </c>
      <c r="F183" s="43"/>
      <c r="G183" s="43"/>
      <c r="H183" s="43"/>
      <c r="I183" s="43"/>
      <c r="J183" s="44"/>
    </row>
    <row r="184" ht="101.5">
      <c r="A184" s="35" t="s">
        <v>128</v>
      </c>
      <c r="B184" s="42"/>
      <c r="C184" s="43"/>
      <c r="D184" s="43"/>
      <c r="E184" s="37" t="s">
        <v>1334</v>
      </c>
      <c r="F184" s="43"/>
      <c r="G184" s="43"/>
      <c r="H184" s="43"/>
      <c r="I184" s="43"/>
      <c r="J184" s="44"/>
    </row>
    <row r="185">
      <c r="A185" s="35" t="s">
        <v>119</v>
      </c>
      <c r="B185" s="35">
        <v>44</v>
      </c>
      <c r="C185" s="36" t="s">
        <v>1851</v>
      </c>
      <c r="D185" s="35" t="s">
        <v>121</v>
      </c>
      <c r="E185" s="37" t="s">
        <v>1852</v>
      </c>
      <c r="F185" s="38" t="s">
        <v>237</v>
      </c>
      <c r="G185" s="39">
        <v>54</v>
      </c>
      <c r="H185" s="40">
        <v>0</v>
      </c>
      <c r="I185" s="40">
        <f>ROUND(G185*H185,P4)</f>
        <v>0</v>
      </c>
      <c r="J185" s="35"/>
      <c r="O185" s="41">
        <f>I185*0.21</f>
        <v>0</v>
      </c>
      <c r="P185">
        <v>3</v>
      </c>
    </row>
    <row r="186" ht="43.5">
      <c r="A186" s="35" t="s">
        <v>124</v>
      </c>
      <c r="B186" s="42"/>
      <c r="C186" s="43"/>
      <c r="D186" s="43"/>
      <c r="E186" s="37" t="s">
        <v>1853</v>
      </c>
      <c r="F186" s="43"/>
      <c r="G186" s="43"/>
      <c r="H186" s="43"/>
      <c r="I186" s="43"/>
      <c r="J186" s="44"/>
    </row>
    <row r="187">
      <c r="A187" s="35" t="s">
        <v>126</v>
      </c>
      <c r="B187" s="42"/>
      <c r="C187" s="43"/>
      <c r="D187" s="43"/>
      <c r="E187" s="45" t="s">
        <v>1854</v>
      </c>
      <c r="F187" s="43"/>
      <c r="G187" s="43"/>
      <c r="H187" s="43"/>
      <c r="I187" s="43"/>
      <c r="J187" s="44"/>
    </row>
    <row r="188" ht="101.5">
      <c r="A188" s="35" t="s">
        <v>128</v>
      </c>
      <c r="B188" s="42"/>
      <c r="C188" s="43"/>
      <c r="D188" s="43"/>
      <c r="E188" s="37" t="s">
        <v>1334</v>
      </c>
      <c r="F188" s="43"/>
      <c r="G188" s="43"/>
      <c r="H188" s="43"/>
      <c r="I188" s="43"/>
      <c r="J188" s="44"/>
    </row>
    <row r="189">
      <c r="A189" s="35" t="s">
        <v>119</v>
      </c>
      <c r="B189" s="35">
        <v>45</v>
      </c>
      <c r="C189" s="36" t="s">
        <v>1855</v>
      </c>
      <c r="D189" s="35" t="s">
        <v>121</v>
      </c>
      <c r="E189" s="37" t="s">
        <v>1856</v>
      </c>
      <c r="F189" s="38" t="s">
        <v>237</v>
      </c>
      <c r="G189" s="39">
        <v>13</v>
      </c>
      <c r="H189" s="40">
        <v>0</v>
      </c>
      <c r="I189" s="40">
        <f>ROUND(G189*H189,P4)</f>
        <v>0</v>
      </c>
      <c r="J189" s="35"/>
      <c r="O189" s="41">
        <f>I189*0.21</f>
        <v>0</v>
      </c>
      <c r="P189">
        <v>3</v>
      </c>
    </row>
    <row r="190" ht="43.5">
      <c r="A190" s="35" t="s">
        <v>124</v>
      </c>
      <c r="B190" s="42"/>
      <c r="C190" s="43"/>
      <c r="D190" s="43"/>
      <c r="E190" s="37" t="s">
        <v>1857</v>
      </c>
      <c r="F190" s="43"/>
      <c r="G190" s="43"/>
      <c r="H190" s="43"/>
      <c r="I190" s="43"/>
      <c r="J190" s="44"/>
    </row>
    <row r="191">
      <c r="A191" s="35" t="s">
        <v>126</v>
      </c>
      <c r="B191" s="42"/>
      <c r="C191" s="43"/>
      <c r="D191" s="43"/>
      <c r="E191" s="45" t="s">
        <v>1312</v>
      </c>
      <c r="F191" s="43"/>
      <c r="G191" s="43"/>
      <c r="H191" s="43"/>
      <c r="I191" s="43"/>
      <c r="J191" s="44"/>
    </row>
    <row r="192" ht="101.5">
      <c r="A192" s="35" t="s">
        <v>128</v>
      </c>
      <c r="B192" s="42"/>
      <c r="C192" s="43"/>
      <c r="D192" s="43"/>
      <c r="E192" s="37" t="s">
        <v>1334</v>
      </c>
      <c r="F192" s="43"/>
      <c r="G192" s="43"/>
      <c r="H192" s="43"/>
      <c r="I192" s="43"/>
      <c r="J192" s="44"/>
    </row>
    <row r="193" ht="29">
      <c r="A193" s="35" t="s">
        <v>119</v>
      </c>
      <c r="B193" s="35">
        <v>46</v>
      </c>
      <c r="C193" s="36" t="s">
        <v>1858</v>
      </c>
      <c r="D193" s="35" t="s">
        <v>121</v>
      </c>
      <c r="E193" s="37" t="s">
        <v>1859</v>
      </c>
      <c r="F193" s="38" t="s">
        <v>237</v>
      </c>
      <c r="G193" s="39">
        <v>814</v>
      </c>
      <c r="H193" s="40">
        <v>0</v>
      </c>
      <c r="I193" s="40">
        <f>ROUND(G193*H193,P4)</f>
        <v>0</v>
      </c>
      <c r="J193" s="35"/>
      <c r="O193" s="41">
        <f>I193*0.21</f>
        <v>0</v>
      </c>
      <c r="P193">
        <v>3</v>
      </c>
    </row>
    <row r="194" ht="43.5">
      <c r="A194" s="35" t="s">
        <v>124</v>
      </c>
      <c r="B194" s="42"/>
      <c r="C194" s="43"/>
      <c r="D194" s="43"/>
      <c r="E194" s="37" t="s">
        <v>1860</v>
      </c>
      <c r="F194" s="43"/>
      <c r="G194" s="43"/>
      <c r="H194" s="43"/>
      <c r="I194" s="43"/>
      <c r="J194" s="44"/>
    </row>
    <row r="195">
      <c r="A195" s="35" t="s">
        <v>126</v>
      </c>
      <c r="B195" s="42"/>
      <c r="C195" s="43"/>
      <c r="D195" s="43"/>
      <c r="E195" s="45" t="s">
        <v>1861</v>
      </c>
      <c r="F195" s="43"/>
      <c r="G195" s="43"/>
      <c r="H195" s="43"/>
      <c r="I195" s="43"/>
      <c r="J195" s="44"/>
    </row>
    <row r="196" ht="101.5">
      <c r="A196" s="35" t="s">
        <v>128</v>
      </c>
      <c r="B196" s="42"/>
      <c r="C196" s="43"/>
      <c r="D196" s="43"/>
      <c r="E196" s="37" t="s">
        <v>1862</v>
      </c>
      <c r="F196" s="43"/>
      <c r="G196" s="43"/>
      <c r="H196" s="43"/>
      <c r="I196" s="43"/>
      <c r="J196" s="44"/>
    </row>
    <row r="197" ht="29">
      <c r="A197" s="35" t="s">
        <v>119</v>
      </c>
      <c r="B197" s="35">
        <v>47</v>
      </c>
      <c r="C197" s="36" t="s">
        <v>1863</v>
      </c>
      <c r="D197" s="35" t="s">
        <v>121</v>
      </c>
      <c r="E197" s="37" t="s">
        <v>1864</v>
      </c>
      <c r="F197" s="38" t="s">
        <v>237</v>
      </c>
      <c r="G197" s="39">
        <v>219</v>
      </c>
      <c r="H197" s="40">
        <v>0</v>
      </c>
      <c r="I197" s="40">
        <f>ROUND(G197*H197,P4)</f>
        <v>0</v>
      </c>
      <c r="J197" s="35"/>
      <c r="O197" s="41">
        <f>I197*0.21</f>
        <v>0</v>
      </c>
      <c r="P197">
        <v>3</v>
      </c>
    </row>
    <row r="198" ht="29">
      <c r="A198" s="35" t="s">
        <v>124</v>
      </c>
      <c r="B198" s="42"/>
      <c r="C198" s="43"/>
      <c r="D198" s="43"/>
      <c r="E198" s="37" t="s">
        <v>1865</v>
      </c>
      <c r="F198" s="43"/>
      <c r="G198" s="43"/>
      <c r="H198" s="43"/>
      <c r="I198" s="43"/>
      <c r="J198" s="44"/>
    </row>
    <row r="199">
      <c r="A199" s="35" t="s">
        <v>126</v>
      </c>
      <c r="B199" s="42"/>
      <c r="C199" s="43"/>
      <c r="D199" s="43"/>
      <c r="E199" s="45" t="s">
        <v>1866</v>
      </c>
      <c r="F199" s="43"/>
      <c r="G199" s="43"/>
      <c r="H199" s="43"/>
      <c r="I199" s="43"/>
      <c r="J199" s="44"/>
    </row>
    <row r="200" ht="101.5">
      <c r="A200" s="35" t="s">
        <v>128</v>
      </c>
      <c r="B200" s="42"/>
      <c r="C200" s="43"/>
      <c r="D200" s="43"/>
      <c r="E200" s="37" t="s">
        <v>1862</v>
      </c>
      <c r="F200" s="43"/>
      <c r="G200" s="43"/>
      <c r="H200" s="43"/>
      <c r="I200" s="43"/>
      <c r="J200" s="44"/>
    </row>
    <row r="201" ht="29">
      <c r="A201" s="35" t="s">
        <v>119</v>
      </c>
      <c r="B201" s="35">
        <v>48</v>
      </c>
      <c r="C201" s="36" t="s">
        <v>1867</v>
      </c>
      <c r="D201" s="35" t="s">
        <v>121</v>
      </c>
      <c r="E201" s="37" t="s">
        <v>1868</v>
      </c>
      <c r="F201" s="38" t="s">
        <v>237</v>
      </c>
      <c r="G201" s="39">
        <v>32</v>
      </c>
      <c r="H201" s="40">
        <v>0</v>
      </c>
      <c r="I201" s="40">
        <f>ROUND(G201*H201,P4)</f>
        <v>0</v>
      </c>
      <c r="J201" s="35"/>
      <c r="O201" s="41">
        <f>I201*0.21</f>
        <v>0</v>
      </c>
      <c r="P201">
        <v>3</v>
      </c>
    </row>
    <row r="202" ht="29">
      <c r="A202" s="35" t="s">
        <v>124</v>
      </c>
      <c r="B202" s="42"/>
      <c r="C202" s="43"/>
      <c r="D202" s="43"/>
      <c r="E202" s="37" t="s">
        <v>1869</v>
      </c>
      <c r="F202" s="43"/>
      <c r="G202" s="43"/>
      <c r="H202" s="43"/>
      <c r="I202" s="43"/>
      <c r="J202" s="44"/>
    </row>
    <row r="203">
      <c r="A203" s="35" t="s">
        <v>126</v>
      </c>
      <c r="B203" s="42"/>
      <c r="C203" s="43"/>
      <c r="D203" s="43"/>
      <c r="E203" s="45" t="s">
        <v>1870</v>
      </c>
      <c r="F203" s="43"/>
      <c r="G203" s="43"/>
      <c r="H203" s="43"/>
      <c r="I203" s="43"/>
      <c r="J203" s="44"/>
    </row>
    <row r="204" ht="101.5">
      <c r="A204" s="35" t="s">
        <v>128</v>
      </c>
      <c r="B204" s="46"/>
      <c r="C204" s="47"/>
      <c r="D204" s="47"/>
      <c r="E204" s="37" t="s">
        <v>1862</v>
      </c>
      <c r="F204" s="47"/>
      <c r="G204" s="47"/>
      <c r="H204" s="47"/>
      <c r="I204" s="47"/>
      <c r="J204"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90</v>
      </c>
      <c r="I3" s="23">
        <f>SUMIFS(I8:I57,A8:A57,"SD")</f>
        <v>0</v>
      </c>
      <c r="J3" s="17"/>
      <c r="O3">
        <v>0</v>
      </c>
      <c r="P3">
        <v>2</v>
      </c>
    </row>
    <row r="4">
      <c r="A4" s="3" t="s">
        <v>103</v>
      </c>
      <c r="B4" s="18" t="s">
        <v>104</v>
      </c>
      <c r="C4" s="19" t="s">
        <v>90</v>
      </c>
      <c r="D4" s="20"/>
      <c r="E4" s="21" t="s">
        <v>91</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1147</v>
      </c>
      <c r="D9" s="35" t="s">
        <v>121</v>
      </c>
      <c r="E9" s="37" t="s">
        <v>291</v>
      </c>
      <c r="F9" s="38" t="s">
        <v>212</v>
      </c>
      <c r="G9" s="39">
        <v>397</v>
      </c>
      <c r="H9" s="40">
        <v>0</v>
      </c>
      <c r="I9" s="40">
        <f>ROUND(G9*H9,P4)</f>
        <v>0</v>
      </c>
      <c r="J9" s="35"/>
      <c r="O9" s="41">
        <f>I9*0.21</f>
        <v>0</v>
      </c>
      <c r="P9">
        <v>3</v>
      </c>
    </row>
    <row r="10" ht="29">
      <c r="A10" s="35" t="s">
        <v>124</v>
      </c>
      <c r="B10" s="42"/>
      <c r="C10" s="43"/>
      <c r="D10" s="43"/>
      <c r="E10" s="37" t="s">
        <v>1871</v>
      </c>
      <c r="F10" s="43"/>
      <c r="G10" s="43"/>
      <c r="H10" s="43"/>
      <c r="I10" s="43"/>
      <c r="J10" s="44"/>
    </row>
    <row r="11">
      <c r="A11" s="35" t="s">
        <v>126</v>
      </c>
      <c r="B11" s="42"/>
      <c r="C11" s="43"/>
      <c r="D11" s="43"/>
      <c r="E11" s="45" t="s">
        <v>1872</v>
      </c>
      <c r="F11" s="43"/>
      <c r="G11" s="43"/>
      <c r="H11" s="43"/>
      <c r="I11" s="43"/>
      <c r="J11" s="44"/>
    </row>
    <row r="12" ht="29">
      <c r="A12" s="35" t="s">
        <v>128</v>
      </c>
      <c r="B12" s="42"/>
      <c r="C12" s="43"/>
      <c r="D12" s="43"/>
      <c r="E12" s="37" t="s">
        <v>295</v>
      </c>
      <c r="F12" s="43"/>
      <c r="G12" s="43"/>
      <c r="H12" s="43"/>
      <c r="I12" s="43"/>
      <c r="J12" s="44"/>
    </row>
    <row r="13">
      <c r="A13" s="35" t="s">
        <v>119</v>
      </c>
      <c r="B13" s="35">
        <v>2</v>
      </c>
      <c r="C13" s="36" t="s">
        <v>1873</v>
      </c>
      <c r="D13" s="35" t="s">
        <v>121</v>
      </c>
      <c r="E13" s="37" t="s">
        <v>1752</v>
      </c>
      <c r="F13" s="38" t="s">
        <v>1753</v>
      </c>
      <c r="G13" s="39">
        <v>1</v>
      </c>
      <c r="H13" s="40">
        <v>0</v>
      </c>
      <c r="I13" s="40">
        <f>ROUND(G13*H13,P4)</f>
        <v>0</v>
      </c>
      <c r="J13" s="35"/>
      <c r="O13" s="41">
        <f>I13*0.21</f>
        <v>0</v>
      </c>
      <c r="P13">
        <v>3</v>
      </c>
    </row>
    <row r="14">
      <c r="A14" s="35" t="s">
        <v>124</v>
      </c>
      <c r="B14" s="42"/>
      <c r="C14" s="43"/>
      <c r="D14" s="43"/>
      <c r="E14" s="37" t="s">
        <v>1754</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1153</v>
      </c>
      <c r="F16" s="43"/>
      <c r="G16" s="43"/>
      <c r="H16" s="43"/>
      <c r="I16" s="43"/>
      <c r="J16" s="44"/>
    </row>
    <row r="17">
      <c r="A17" s="35" t="s">
        <v>119</v>
      </c>
      <c r="B17" s="35">
        <v>3</v>
      </c>
      <c r="C17" s="36" t="s">
        <v>1874</v>
      </c>
      <c r="D17" s="35" t="s">
        <v>121</v>
      </c>
      <c r="E17" s="37" t="s">
        <v>1756</v>
      </c>
      <c r="F17" s="38" t="s">
        <v>133</v>
      </c>
      <c r="G17" s="39">
        <v>1</v>
      </c>
      <c r="H17" s="40">
        <v>0</v>
      </c>
      <c r="I17" s="40">
        <f>ROUND(G17*H17,P4)</f>
        <v>0</v>
      </c>
      <c r="J17" s="35"/>
      <c r="O17" s="41">
        <f>I17*0.21</f>
        <v>0</v>
      </c>
      <c r="P17">
        <v>3</v>
      </c>
    </row>
    <row r="18">
      <c r="A18" s="35" t="s">
        <v>124</v>
      </c>
      <c r="B18" s="42"/>
      <c r="C18" s="43"/>
      <c r="D18" s="43"/>
      <c r="E18" s="37" t="s">
        <v>1757</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1153</v>
      </c>
      <c r="F20" s="43"/>
      <c r="G20" s="43"/>
      <c r="H20" s="43"/>
      <c r="I20" s="43"/>
      <c r="J20" s="44"/>
    </row>
    <row r="21">
      <c r="A21" s="35" t="s">
        <v>119</v>
      </c>
      <c r="B21" s="35">
        <v>4</v>
      </c>
      <c r="C21" s="36" t="s">
        <v>1763</v>
      </c>
      <c r="D21" s="35" t="s">
        <v>121</v>
      </c>
      <c r="E21" s="37" t="s">
        <v>173</v>
      </c>
      <c r="F21" s="38" t="s">
        <v>133</v>
      </c>
      <c r="G21" s="39">
        <v>1</v>
      </c>
      <c r="H21" s="40">
        <v>0</v>
      </c>
      <c r="I21" s="40">
        <f>ROUND(G21*H21,P4)</f>
        <v>0</v>
      </c>
      <c r="J21" s="35"/>
      <c r="O21" s="41">
        <f>I21*0.21</f>
        <v>0</v>
      </c>
      <c r="P21">
        <v>3</v>
      </c>
    </row>
    <row r="22">
      <c r="A22" s="35" t="s">
        <v>124</v>
      </c>
      <c r="B22" s="42"/>
      <c r="C22" s="43"/>
      <c r="D22" s="43"/>
      <c r="E22" s="49" t="s">
        <v>121</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1156</v>
      </c>
      <c r="F24" s="43"/>
      <c r="G24" s="43"/>
      <c r="H24" s="43"/>
      <c r="I24" s="43"/>
      <c r="J24" s="44"/>
    </row>
    <row r="25">
      <c r="A25" s="29" t="s">
        <v>116</v>
      </c>
      <c r="B25" s="30"/>
      <c r="C25" s="31" t="s">
        <v>190</v>
      </c>
      <c r="D25" s="32"/>
      <c r="E25" s="29" t="s">
        <v>191</v>
      </c>
      <c r="F25" s="32"/>
      <c r="G25" s="32"/>
      <c r="H25" s="32"/>
      <c r="I25" s="33">
        <f>SUMIFS(I26:I33,A26:A33,"P")</f>
        <v>0</v>
      </c>
      <c r="J25" s="34"/>
    </row>
    <row r="26" ht="29">
      <c r="A26" s="35" t="s">
        <v>119</v>
      </c>
      <c r="B26" s="35">
        <v>5</v>
      </c>
      <c r="C26" s="36" t="s">
        <v>331</v>
      </c>
      <c r="D26" s="35" t="s">
        <v>121</v>
      </c>
      <c r="E26" s="37" t="s">
        <v>332</v>
      </c>
      <c r="F26" s="38" t="s">
        <v>212</v>
      </c>
      <c r="G26" s="39">
        <v>397</v>
      </c>
      <c r="H26" s="40">
        <v>0</v>
      </c>
      <c r="I26" s="40">
        <f>ROUND(G26*H26,P4)</f>
        <v>0</v>
      </c>
      <c r="J26" s="35"/>
      <c r="O26" s="41">
        <f>I26*0.21</f>
        <v>0</v>
      </c>
      <c r="P26">
        <v>3</v>
      </c>
    </row>
    <row r="27">
      <c r="A27" s="35" t="s">
        <v>124</v>
      </c>
      <c r="B27" s="42"/>
      <c r="C27" s="43"/>
      <c r="D27" s="43"/>
      <c r="E27" s="37" t="s">
        <v>1875</v>
      </c>
      <c r="F27" s="43"/>
      <c r="G27" s="43"/>
      <c r="H27" s="43"/>
      <c r="I27" s="43"/>
      <c r="J27" s="44"/>
    </row>
    <row r="28">
      <c r="A28" s="35" t="s">
        <v>126</v>
      </c>
      <c r="B28" s="42"/>
      <c r="C28" s="43"/>
      <c r="D28" s="43"/>
      <c r="E28" s="45" t="s">
        <v>1876</v>
      </c>
      <c r="F28" s="43"/>
      <c r="G28" s="43"/>
      <c r="H28" s="43"/>
      <c r="I28" s="43"/>
      <c r="J28" s="44"/>
    </row>
    <row r="29" ht="87">
      <c r="A29" s="35" t="s">
        <v>128</v>
      </c>
      <c r="B29" s="42"/>
      <c r="C29" s="43"/>
      <c r="D29" s="43"/>
      <c r="E29" s="37" t="s">
        <v>1877</v>
      </c>
      <c r="F29" s="43"/>
      <c r="G29" s="43"/>
      <c r="H29" s="43"/>
      <c r="I29" s="43"/>
      <c r="J29" s="44"/>
    </row>
    <row r="30">
      <c r="A30" s="35" t="s">
        <v>119</v>
      </c>
      <c r="B30" s="35">
        <v>6</v>
      </c>
      <c r="C30" s="36" t="s">
        <v>407</v>
      </c>
      <c r="D30" s="35" t="s">
        <v>121</v>
      </c>
      <c r="E30" s="37" t="s">
        <v>408</v>
      </c>
      <c r="F30" s="38" t="s">
        <v>212</v>
      </c>
      <c r="G30" s="39">
        <v>384</v>
      </c>
      <c r="H30" s="40">
        <v>0</v>
      </c>
      <c r="I30" s="40">
        <f>ROUND(G30*H30,P4)</f>
        <v>0</v>
      </c>
      <c r="J30" s="35"/>
      <c r="O30" s="41">
        <f>I30*0.21</f>
        <v>0</v>
      </c>
      <c r="P30">
        <v>3</v>
      </c>
    </row>
    <row r="31">
      <c r="A31" s="35" t="s">
        <v>124</v>
      </c>
      <c r="B31" s="42"/>
      <c r="C31" s="43"/>
      <c r="D31" s="43"/>
      <c r="E31" s="37" t="s">
        <v>1878</v>
      </c>
      <c r="F31" s="43"/>
      <c r="G31" s="43"/>
      <c r="H31" s="43"/>
      <c r="I31" s="43"/>
      <c r="J31" s="44"/>
    </row>
    <row r="32">
      <c r="A32" s="35" t="s">
        <v>126</v>
      </c>
      <c r="B32" s="42"/>
      <c r="C32" s="43"/>
      <c r="D32" s="43"/>
      <c r="E32" s="45" t="s">
        <v>1879</v>
      </c>
      <c r="F32" s="43"/>
      <c r="G32" s="43"/>
      <c r="H32" s="43"/>
      <c r="I32" s="43"/>
      <c r="J32" s="44"/>
    </row>
    <row r="33" ht="391.5">
      <c r="A33" s="35" t="s">
        <v>128</v>
      </c>
      <c r="B33" s="42"/>
      <c r="C33" s="43"/>
      <c r="D33" s="43"/>
      <c r="E33" s="37" t="s">
        <v>1181</v>
      </c>
      <c r="F33" s="43"/>
      <c r="G33" s="43"/>
      <c r="H33" s="43"/>
      <c r="I33" s="43"/>
      <c r="J33" s="44"/>
    </row>
    <row r="34">
      <c r="A34" s="29" t="s">
        <v>116</v>
      </c>
      <c r="B34" s="30"/>
      <c r="C34" s="31" t="s">
        <v>437</v>
      </c>
      <c r="D34" s="32"/>
      <c r="E34" s="29" t="s">
        <v>438</v>
      </c>
      <c r="F34" s="32"/>
      <c r="G34" s="32"/>
      <c r="H34" s="32"/>
      <c r="I34" s="33">
        <f>SUMIFS(I35:I38,A35:A38,"P")</f>
        <v>0</v>
      </c>
      <c r="J34" s="34"/>
    </row>
    <row r="35">
      <c r="A35" s="35" t="s">
        <v>119</v>
      </c>
      <c r="B35" s="35">
        <v>7</v>
      </c>
      <c r="C35" s="36" t="s">
        <v>1880</v>
      </c>
      <c r="D35" s="35" t="s">
        <v>121</v>
      </c>
      <c r="E35" s="37" t="s">
        <v>1881</v>
      </c>
      <c r="F35" s="38" t="s">
        <v>200</v>
      </c>
      <c r="G35" s="39">
        <v>3009.4899999999998</v>
      </c>
      <c r="H35" s="40">
        <v>0</v>
      </c>
      <c r="I35" s="40">
        <f>ROUND(G35*H35,P4)</f>
        <v>0</v>
      </c>
      <c r="J35" s="35"/>
      <c r="O35" s="41">
        <f>I35*0.21</f>
        <v>0</v>
      </c>
      <c r="P35">
        <v>3</v>
      </c>
    </row>
    <row r="36">
      <c r="A36" s="35" t="s">
        <v>124</v>
      </c>
      <c r="B36" s="42"/>
      <c r="C36" s="43"/>
      <c r="D36" s="43"/>
      <c r="E36" s="37" t="s">
        <v>1882</v>
      </c>
      <c r="F36" s="43"/>
      <c r="G36" s="43"/>
      <c r="H36" s="43"/>
      <c r="I36" s="43"/>
      <c r="J36" s="44"/>
    </row>
    <row r="37">
      <c r="A37" s="35" t="s">
        <v>126</v>
      </c>
      <c r="B37" s="42"/>
      <c r="C37" s="43"/>
      <c r="D37" s="43"/>
      <c r="E37" s="45" t="s">
        <v>1883</v>
      </c>
      <c r="F37" s="43"/>
      <c r="G37" s="43"/>
      <c r="H37" s="43"/>
      <c r="I37" s="43"/>
      <c r="J37" s="44"/>
    </row>
    <row r="38" ht="43.5">
      <c r="A38" s="35" t="s">
        <v>128</v>
      </c>
      <c r="B38" s="42"/>
      <c r="C38" s="43"/>
      <c r="D38" s="43"/>
      <c r="E38" s="37" t="s">
        <v>1884</v>
      </c>
      <c r="F38" s="43"/>
      <c r="G38" s="43"/>
      <c r="H38" s="43"/>
      <c r="I38" s="43"/>
      <c r="J38" s="44"/>
    </row>
    <row r="39">
      <c r="A39" s="29" t="s">
        <v>116</v>
      </c>
      <c r="B39" s="30"/>
      <c r="C39" s="31" t="s">
        <v>449</v>
      </c>
      <c r="D39" s="32"/>
      <c r="E39" s="29" t="s">
        <v>450</v>
      </c>
      <c r="F39" s="32"/>
      <c r="G39" s="32"/>
      <c r="H39" s="32"/>
      <c r="I39" s="33">
        <f>SUMIFS(I40:I43,A40:A43,"P")</f>
        <v>0</v>
      </c>
      <c r="J39" s="34"/>
    </row>
    <row r="40">
      <c r="A40" s="35" t="s">
        <v>119</v>
      </c>
      <c r="B40" s="35">
        <v>8</v>
      </c>
      <c r="C40" s="36" t="s">
        <v>923</v>
      </c>
      <c r="D40" s="35" t="s">
        <v>121</v>
      </c>
      <c r="E40" s="37" t="s">
        <v>924</v>
      </c>
      <c r="F40" s="38" t="s">
        <v>212</v>
      </c>
      <c r="G40" s="39">
        <v>397</v>
      </c>
      <c r="H40" s="40">
        <v>0</v>
      </c>
      <c r="I40" s="40">
        <f>ROUND(G40*H40,P4)</f>
        <v>0</v>
      </c>
      <c r="J40" s="35"/>
      <c r="O40" s="41">
        <f>I40*0.21</f>
        <v>0</v>
      </c>
      <c r="P40">
        <v>3</v>
      </c>
    </row>
    <row r="41" ht="29">
      <c r="A41" s="35" t="s">
        <v>124</v>
      </c>
      <c r="B41" s="42"/>
      <c r="C41" s="43"/>
      <c r="D41" s="43"/>
      <c r="E41" s="37" t="s">
        <v>1885</v>
      </c>
      <c r="F41" s="43"/>
      <c r="G41" s="43"/>
      <c r="H41" s="43"/>
      <c r="I41" s="43"/>
      <c r="J41" s="44"/>
    </row>
    <row r="42">
      <c r="A42" s="35" t="s">
        <v>126</v>
      </c>
      <c r="B42" s="42"/>
      <c r="C42" s="43"/>
      <c r="D42" s="43"/>
      <c r="E42" s="45" t="s">
        <v>1876</v>
      </c>
      <c r="F42" s="43"/>
      <c r="G42" s="43"/>
      <c r="H42" s="43"/>
      <c r="I42" s="43"/>
      <c r="J42" s="44"/>
    </row>
    <row r="43" ht="58">
      <c r="A43" s="35" t="s">
        <v>128</v>
      </c>
      <c r="B43" s="42"/>
      <c r="C43" s="43"/>
      <c r="D43" s="43"/>
      <c r="E43" s="37" t="s">
        <v>1184</v>
      </c>
      <c r="F43" s="43"/>
      <c r="G43" s="43"/>
      <c r="H43" s="43"/>
      <c r="I43" s="43"/>
      <c r="J43" s="44"/>
    </row>
    <row r="44">
      <c r="A44" s="29" t="s">
        <v>116</v>
      </c>
      <c r="B44" s="30"/>
      <c r="C44" s="31" t="s">
        <v>472</v>
      </c>
      <c r="D44" s="32"/>
      <c r="E44" s="29" t="s">
        <v>473</v>
      </c>
      <c r="F44" s="32"/>
      <c r="G44" s="32"/>
      <c r="H44" s="32"/>
      <c r="I44" s="33">
        <f>SUMIFS(I45:I52,A45:A52,"P")</f>
        <v>0</v>
      </c>
      <c r="J44" s="34"/>
    </row>
    <row r="45">
      <c r="A45" s="35" t="s">
        <v>119</v>
      </c>
      <c r="B45" s="35">
        <v>9</v>
      </c>
      <c r="C45" s="36" t="s">
        <v>1886</v>
      </c>
      <c r="D45" s="35" t="s">
        <v>121</v>
      </c>
      <c r="E45" s="37" t="s">
        <v>1887</v>
      </c>
      <c r="F45" s="38" t="s">
        <v>200</v>
      </c>
      <c r="G45" s="39">
        <v>20</v>
      </c>
      <c r="H45" s="40">
        <v>0</v>
      </c>
      <c r="I45" s="40">
        <f>ROUND(G45*H45,P4)</f>
        <v>0</v>
      </c>
      <c r="J45" s="35"/>
      <c r="O45" s="41">
        <f>I45*0.21</f>
        <v>0</v>
      </c>
      <c r="P45">
        <v>3</v>
      </c>
    </row>
    <row r="46" ht="29">
      <c r="A46" s="35" t="s">
        <v>124</v>
      </c>
      <c r="B46" s="42"/>
      <c r="C46" s="43"/>
      <c r="D46" s="43"/>
      <c r="E46" s="37" t="s">
        <v>1888</v>
      </c>
      <c r="F46" s="43"/>
      <c r="G46" s="43"/>
      <c r="H46" s="43"/>
      <c r="I46" s="43"/>
      <c r="J46" s="44"/>
    </row>
    <row r="47">
      <c r="A47" s="35" t="s">
        <v>126</v>
      </c>
      <c r="B47" s="42"/>
      <c r="C47" s="43"/>
      <c r="D47" s="43"/>
      <c r="E47" s="45" t="s">
        <v>994</v>
      </c>
      <c r="F47" s="43"/>
      <c r="G47" s="43"/>
      <c r="H47" s="43"/>
      <c r="I47" s="43"/>
      <c r="J47" s="44"/>
    </row>
    <row r="48" ht="58">
      <c r="A48" s="35" t="s">
        <v>128</v>
      </c>
      <c r="B48" s="42"/>
      <c r="C48" s="43"/>
      <c r="D48" s="43"/>
      <c r="E48" s="37" t="s">
        <v>1351</v>
      </c>
      <c r="F48" s="43"/>
      <c r="G48" s="43"/>
      <c r="H48" s="43"/>
      <c r="I48" s="43"/>
      <c r="J48" s="44"/>
    </row>
    <row r="49">
      <c r="A49" s="35" t="s">
        <v>119</v>
      </c>
      <c r="B49" s="35">
        <v>10</v>
      </c>
      <c r="C49" s="36" t="s">
        <v>1889</v>
      </c>
      <c r="D49" s="35" t="s">
        <v>121</v>
      </c>
      <c r="E49" s="37" t="s">
        <v>1890</v>
      </c>
      <c r="F49" s="38" t="s">
        <v>212</v>
      </c>
      <c r="G49" s="39">
        <v>19.574999999999999</v>
      </c>
      <c r="H49" s="40">
        <v>0</v>
      </c>
      <c r="I49" s="40">
        <f>ROUND(G49*H49,P4)</f>
        <v>0</v>
      </c>
      <c r="J49" s="35"/>
      <c r="O49" s="41">
        <f>I49*0.21</f>
        <v>0</v>
      </c>
      <c r="P49">
        <v>3</v>
      </c>
    </row>
    <row r="50" ht="130.5">
      <c r="A50" s="35" t="s">
        <v>124</v>
      </c>
      <c r="B50" s="42"/>
      <c r="C50" s="43"/>
      <c r="D50" s="43"/>
      <c r="E50" s="37" t="s">
        <v>1891</v>
      </c>
      <c r="F50" s="43"/>
      <c r="G50" s="43"/>
      <c r="H50" s="43"/>
      <c r="I50" s="43"/>
      <c r="J50" s="44"/>
    </row>
    <row r="51">
      <c r="A51" s="35" t="s">
        <v>126</v>
      </c>
      <c r="B51" s="42"/>
      <c r="C51" s="43"/>
      <c r="D51" s="43"/>
      <c r="E51" s="45" t="s">
        <v>1892</v>
      </c>
      <c r="F51" s="43"/>
      <c r="G51" s="43"/>
      <c r="H51" s="43"/>
      <c r="I51" s="43"/>
      <c r="J51" s="44"/>
    </row>
    <row r="52" ht="174">
      <c r="A52" s="35" t="s">
        <v>128</v>
      </c>
      <c r="B52" s="42"/>
      <c r="C52" s="43"/>
      <c r="D52" s="43"/>
      <c r="E52" s="37" t="s">
        <v>1893</v>
      </c>
      <c r="F52" s="43"/>
      <c r="G52" s="43"/>
      <c r="H52" s="43"/>
      <c r="I52" s="43"/>
      <c r="J52" s="44"/>
    </row>
    <row r="53">
      <c r="A53" s="29" t="s">
        <v>116</v>
      </c>
      <c r="B53" s="30"/>
      <c r="C53" s="31" t="s">
        <v>550</v>
      </c>
      <c r="D53" s="32"/>
      <c r="E53" s="29" t="s">
        <v>551</v>
      </c>
      <c r="F53" s="32"/>
      <c r="G53" s="32"/>
      <c r="H53" s="32"/>
      <c r="I53" s="33">
        <f>SUMIFS(I54:I57,A54:A57,"P")</f>
        <v>0</v>
      </c>
      <c r="J53" s="34"/>
    </row>
    <row r="54">
      <c r="A54" s="35" t="s">
        <v>119</v>
      </c>
      <c r="B54" s="35">
        <v>11</v>
      </c>
      <c r="C54" s="36" t="s">
        <v>1234</v>
      </c>
      <c r="D54" s="35" t="s">
        <v>121</v>
      </c>
      <c r="E54" s="37" t="s">
        <v>1235</v>
      </c>
      <c r="F54" s="38" t="s">
        <v>237</v>
      </c>
      <c r="G54" s="39">
        <v>1199</v>
      </c>
      <c r="H54" s="40">
        <v>0</v>
      </c>
      <c r="I54" s="40">
        <f>ROUND(G54*H54,P4)</f>
        <v>0</v>
      </c>
      <c r="J54" s="35"/>
      <c r="O54" s="41">
        <f>I54*0.21</f>
        <v>0</v>
      </c>
      <c r="P54">
        <v>3</v>
      </c>
    </row>
    <row r="55">
      <c r="A55" s="35" t="s">
        <v>124</v>
      </c>
      <c r="B55" s="42"/>
      <c r="C55" s="43"/>
      <c r="D55" s="43"/>
      <c r="E55" s="37" t="s">
        <v>1821</v>
      </c>
      <c r="F55" s="43"/>
      <c r="G55" s="43"/>
      <c r="H55" s="43"/>
      <c r="I55" s="43"/>
      <c r="J55" s="44"/>
    </row>
    <row r="56">
      <c r="A56" s="35" t="s">
        <v>126</v>
      </c>
      <c r="B56" s="42"/>
      <c r="C56" s="43"/>
      <c r="D56" s="43"/>
      <c r="E56" s="45" t="s">
        <v>1894</v>
      </c>
      <c r="F56" s="43"/>
      <c r="G56" s="43"/>
      <c r="H56" s="43"/>
      <c r="I56" s="43"/>
      <c r="J56" s="44"/>
    </row>
    <row r="57" ht="43.5">
      <c r="A57" s="35" t="s">
        <v>128</v>
      </c>
      <c r="B57" s="46"/>
      <c r="C57" s="47"/>
      <c r="D57" s="47"/>
      <c r="E57" s="37" t="s">
        <v>1233</v>
      </c>
      <c r="F57" s="47"/>
      <c r="G57" s="47"/>
      <c r="H57" s="47"/>
      <c r="I57" s="47"/>
      <c r="J57"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92</v>
      </c>
      <c r="I3" s="23">
        <f>SUMIFS(I8:I57,A8:A57,"SD")</f>
        <v>0</v>
      </c>
      <c r="J3" s="17"/>
      <c r="O3">
        <v>0</v>
      </c>
      <c r="P3">
        <v>2</v>
      </c>
    </row>
    <row r="4">
      <c r="A4" s="3" t="s">
        <v>103</v>
      </c>
      <c r="B4" s="18" t="s">
        <v>104</v>
      </c>
      <c r="C4" s="19" t="s">
        <v>92</v>
      </c>
      <c r="D4" s="20"/>
      <c r="E4" s="21" t="s">
        <v>93</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1147</v>
      </c>
      <c r="D9" s="35" t="s">
        <v>121</v>
      </c>
      <c r="E9" s="37" t="s">
        <v>291</v>
      </c>
      <c r="F9" s="38" t="s">
        <v>212</v>
      </c>
      <c r="G9" s="39">
        <v>123</v>
      </c>
      <c r="H9" s="40">
        <v>0</v>
      </c>
      <c r="I9" s="40">
        <f>ROUND(G9*H9,P4)</f>
        <v>0</v>
      </c>
      <c r="J9" s="35"/>
      <c r="O9" s="41">
        <f>I9*0.21</f>
        <v>0</v>
      </c>
      <c r="P9">
        <v>3</v>
      </c>
    </row>
    <row r="10" ht="29">
      <c r="A10" s="35" t="s">
        <v>124</v>
      </c>
      <c r="B10" s="42"/>
      <c r="C10" s="43"/>
      <c r="D10" s="43"/>
      <c r="E10" s="37" t="s">
        <v>1871</v>
      </c>
      <c r="F10" s="43"/>
      <c r="G10" s="43"/>
      <c r="H10" s="43"/>
      <c r="I10" s="43"/>
      <c r="J10" s="44"/>
    </row>
    <row r="11">
      <c r="A11" s="35" t="s">
        <v>126</v>
      </c>
      <c r="B11" s="42"/>
      <c r="C11" s="43"/>
      <c r="D11" s="43"/>
      <c r="E11" s="45" t="s">
        <v>1895</v>
      </c>
      <c r="F11" s="43"/>
      <c r="G11" s="43"/>
      <c r="H11" s="43"/>
      <c r="I11" s="43"/>
      <c r="J11" s="44"/>
    </row>
    <row r="12" ht="29">
      <c r="A12" s="35" t="s">
        <v>128</v>
      </c>
      <c r="B12" s="42"/>
      <c r="C12" s="43"/>
      <c r="D12" s="43"/>
      <c r="E12" s="37" t="s">
        <v>295</v>
      </c>
      <c r="F12" s="43"/>
      <c r="G12" s="43"/>
      <c r="H12" s="43"/>
      <c r="I12" s="43"/>
      <c r="J12" s="44"/>
    </row>
    <row r="13">
      <c r="A13" s="35" t="s">
        <v>119</v>
      </c>
      <c r="B13" s="35">
        <v>2</v>
      </c>
      <c r="C13" s="36" t="s">
        <v>1873</v>
      </c>
      <c r="D13" s="35" t="s">
        <v>121</v>
      </c>
      <c r="E13" s="37" t="s">
        <v>1752</v>
      </c>
      <c r="F13" s="38" t="s">
        <v>1753</v>
      </c>
      <c r="G13" s="39">
        <v>1</v>
      </c>
      <c r="H13" s="40">
        <v>0</v>
      </c>
      <c r="I13" s="40">
        <f>ROUND(G13*H13,P4)</f>
        <v>0</v>
      </c>
      <c r="J13" s="35"/>
      <c r="O13" s="41">
        <f>I13*0.21</f>
        <v>0</v>
      </c>
      <c r="P13">
        <v>3</v>
      </c>
    </row>
    <row r="14">
      <c r="A14" s="35" t="s">
        <v>124</v>
      </c>
      <c r="B14" s="42"/>
      <c r="C14" s="43"/>
      <c r="D14" s="43"/>
      <c r="E14" s="37" t="s">
        <v>1754</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1153</v>
      </c>
      <c r="F16" s="43"/>
      <c r="G16" s="43"/>
      <c r="H16" s="43"/>
      <c r="I16" s="43"/>
      <c r="J16" s="44"/>
    </row>
    <row r="17">
      <c r="A17" s="35" t="s">
        <v>119</v>
      </c>
      <c r="B17" s="35">
        <v>3</v>
      </c>
      <c r="C17" s="36" t="s">
        <v>1874</v>
      </c>
      <c r="D17" s="35" t="s">
        <v>121</v>
      </c>
      <c r="E17" s="37" t="s">
        <v>1756</v>
      </c>
      <c r="F17" s="38" t="s">
        <v>133</v>
      </c>
      <c r="G17" s="39">
        <v>1</v>
      </c>
      <c r="H17" s="40">
        <v>0</v>
      </c>
      <c r="I17" s="40">
        <f>ROUND(G17*H17,P4)</f>
        <v>0</v>
      </c>
      <c r="J17" s="35"/>
      <c r="O17" s="41">
        <f>I17*0.21</f>
        <v>0</v>
      </c>
      <c r="P17">
        <v>3</v>
      </c>
    </row>
    <row r="18">
      <c r="A18" s="35" t="s">
        <v>124</v>
      </c>
      <c r="B18" s="42"/>
      <c r="C18" s="43"/>
      <c r="D18" s="43"/>
      <c r="E18" s="37" t="s">
        <v>1757</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1153</v>
      </c>
      <c r="F20" s="43"/>
      <c r="G20" s="43"/>
      <c r="H20" s="43"/>
      <c r="I20" s="43"/>
      <c r="J20" s="44"/>
    </row>
    <row r="21">
      <c r="A21" s="35" t="s">
        <v>119</v>
      </c>
      <c r="B21" s="35">
        <v>4</v>
      </c>
      <c r="C21" s="36" t="s">
        <v>1763</v>
      </c>
      <c r="D21" s="35" t="s">
        <v>121</v>
      </c>
      <c r="E21" s="37" t="s">
        <v>173</v>
      </c>
      <c r="F21" s="38" t="s">
        <v>133</v>
      </c>
      <c r="G21" s="39">
        <v>1</v>
      </c>
      <c r="H21" s="40">
        <v>0</v>
      </c>
      <c r="I21" s="40">
        <f>ROUND(G21*H21,P4)</f>
        <v>0</v>
      </c>
      <c r="J21" s="35"/>
      <c r="O21" s="41">
        <f>I21*0.21</f>
        <v>0</v>
      </c>
      <c r="P21">
        <v>3</v>
      </c>
    </row>
    <row r="22">
      <c r="A22" s="35" t="s">
        <v>124</v>
      </c>
      <c r="B22" s="42"/>
      <c r="C22" s="43"/>
      <c r="D22" s="43"/>
      <c r="E22" s="49" t="s">
        <v>121</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1156</v>
      </c>
      <c r="F24" s="43"/>
      <c r="G24" s="43"/>
      <c r="H24" s="43"/>
      <c r="I24" s="43"/>
      <c r="J24" s="44"/>
    </row>
    <row r="25">
      <c r="A25" s="29" t="s">
        <v>116</v>
      </c>
      <c r="B25" s="30"/>
      <c r="C25" s="31" t="s">
        <v>190</v>
      </c>
      <c r="D25" s="32"/>
      <c r="E25" s="29" t="s">
        <v>191</v>
      </c>
      <c r="F25" s="32"/>
      <c r="G25" s="32"/>
      <c r="H25" s="32"/>
      <c r="I25" s="33">
        <f>SUMIFS(I26:I33,A26:A33,"P")</f>
        <v>0</v>
      </c>
      <c r="J25" s="34"/>
    </row>
    <row r="26" ht="29">
      <c r="A26" s="35" t="s">
        <v>119</v>
      </c>
      <c r="B26" s="35">
        <v>5</v>
      </c>
      <c r="C26" s="36" t="s">
        <v>331</v>
      </c>
      <c r="D26" s="35" t="s">
        <v>121</v>
      </c>
      <c r="E26" s="37" t="s">
        <v>332</v>
      </c>
      <c r="F26" s="38" t="s">
        <v>212</v>
      </c>
      <c r="G26" s="39">
        <v>123</v>
      </c>
      <c r="H26" s="40">
        <v>0</v>
      </c>
      <c r="I26" s="40">
        <f>ROUND(G26*H26,P4)</f>
        <v>0</v>
      </c>
      <c r="J26" s="35"/>
      <c r="O26" s="41">
        <f>I26*0.21</f>
        <v>0</v>
      </c>
      <c r="P26">
        <v>3</v>
      </c>
    </row>
    <row r="27">
      <c r="A27" s="35" t="s">
        <v>124</v>
      </c>
      <c r="B27" s="42"/>
      <c r="C27" s="43"/>
      <c r="D27" s="43"/>
      <c r="E27" s="37" t="s">
        <v>1896</v>
      </c>
      <c r="F27" s="43"/>
      <c r="G27" s="43"/>
      <c r="H27" s="43"/>
      <c r="I27" s="43"/>
      <c r="J27" s="44"/>
    </row>
    <row r="28">
      <c r="A28" s="35" t="s">
        <v>126</v>
      </c>
      <c r="B28" s="42"/>
      <c r="C28" s="43"/>
      <c r="D28" s="43"/>
      <c r="E28" s="45" t="s">
        <v>1897</v>
      </c>
      <c r="F28" s="43"/>
      <c r="G28" s="43"/>
      <c r="H28" s="43"/>
      <c r="I28" s="43"/>
      <c r="J28" s="44"/>
    </row>
    <row r="29" ht="87">
      <c r="A29" s="35" t="s">
        <v>128</v>
      </c>
      <c r="B29" s="42"/>
      <c r="C29" s="43"/>
      <c r="D29" s="43"/>
      <c r="E29" s="37" t="s">
        <v>1877</v>
      </c>
      <c r="F29" s="43"/>
      <c r="G29" s="43"/>
      <c r="H29" s="43"/>
      <c r="I29" s="43"/>
      <c r="J29" s="44"/>
    </row>
    <row r="30">
      <c r="A30" s="35" t="s">
        <v>119</v>
      </c>
      <c r="B30" s="35">
        <v>6</v>
      </c>
      <c r="C30" s="36" t="s">
        <v>407</v>
      </c>
      <c r="D30" s="35" t="s">
        <v>121</v>
      </c>
      <c r="E30" s="37" t="s">
        <v>408</v>
      </c>
      <c r="F30" s="38" t="s">
        <v>212</v>
      </c>
      <c r="G30" s="39">
        <v>108</v>
      </c>
      <c r="H30" s="40">
        <v>0</v>
      </c>
      <c r="I30" s="40">
        <f>ROUND(G30*H30,P4)</f>
        <v>0</v>
      </c>
      <c r="J30" s="35"/>
      <c r="O30" s="41">
        <f>I30*0.21</f>
        <v>0</v>
      </c>
      <c r="P30">
        <v>3</v>
      </c>
    </row>
    <row r="31">
      <c r="A31" s="35" t="s">
        <v>124</v>
      </c>
      <c r="B31" s="42"/>
      <c r="C31" s="43"/>
      <c r="D31" s="43"/>
      <c r="E31" s="37" t="s">
        <v>1878</v>
      </c>
      <c r="F31" s="43"/>
      <c r="G31" s="43"/>
      <c r="H31" s="43"/>
      <c r="I31" s="43"/>
      <c r="J31" s="44"/>
    </row>
    <row r="32">
      <c r="A32" s="35" t="s">
        <v>126</v>
      </c>
      <c r="B32" s="42"/>
      <c r="C32" s="43"/>
      <c r="D32" s="43"/>
      <c r="E32" s="45" t="s">
        <v>1773</v>
      </c>
      <c r="F32" s="43"/>
      <c r="G32" s="43"/>
      <c r="H32" s="43"/>
      <c r="I32" s="43"/>
      <c r="J32" s="44"/>
    </row>
    <row r="33" ht="391.5">
      <c r="A33" s="35" t="s">
        <v>128</v>
      </c>
      <c r="B33" s="42"/>
      <c r="C33" s="43"/>
      <c r="D33" s="43"/>
      <c r="E33" s="37" t="s">
        <v>1181</v>
      </c>
      <c r="F33" s="43"/>
      <c r="G33" s="43"/>
      <c r="H33" s="43"/>
      <c r="I33" s="43"/>
      <c r="J33" s="44"/>
    </row>
    <row r="34">
      <c r="A34" s="29" t="s">
        <v>116</v>
      </c>
      <c r="B34" s="30"/>
      <c r="C34" s="31" t="s">
        <v>437</v>
      </c>
      <c r="D34" s="32"/>
      <c r="E34" s="29" t="s">
        <v>438</v>
      </c>
      <c r="F34" s="32"/>
      <c r="G34" s="32"/>
      <c r="H34" s="32"/>
      <c r="I34" s="33">
        <f>SUMIFS(I35:I38,A35:A38,"P")</f>
        <v>0</v>
      </c>
      <c r="J34" s="34"/>
    </row>
    <row r="35">
      <c r="A35" s="35" t="s">
        <v>119</v>
      </c>
      <c r="B35" s="35">
        <v>7</v>
      </c>
      <c r="C35" s="36" t="s">
        <v>1880</v>
      </c>
      <c r="D35" s="35" t="s">
        <v>121</v>
      </c>
      <c r="E35" s="37" t="s">
        <v>1881</v>
      </c>
      <c r="F35" s="38" t="s">
        <v>200</v>
      </c>
      <c r="G35" s="39">
        <v>845.87</v>
      </c>
      <c r="H35" s="40">
        <v>0</v>
      </c>
      <c r="I35" s="40">
        <f>ROUND(G35*H35,P4)</f>
        <v>0</v>
      </c>
      <c r="J35" s="35"/>
      <c r="O35" s="41">
        <f>I35*0.21</f>
        <v>0</v>
      </c>
      <c r="P35">
        <v>3</v>
      </c>
    </row>
    <row r="36">
      <c r="A36" s="35" t="s">
        <v>124</v>
      </c>
      <c r="B36" s="42"/>
      <c r="C36" s="43"/>
      <c r="D36" s="43"/>
      <c r="E36" s="37" t="s">
        <v>1882</v>
      </c>
      <c r="F36" s="43"/>
      <c r="G36" s="43"/>
      <c r="H36" s="43"/>
      <c r="I36" s="43"/>
      <c r="J36" s="44"/>
    </row>
    <row r="37">
      <c r="A37" s="35" t="s">
        <v>126</v>
      </c>
      <c r="B37" s="42"/>
      <c r="C37" s="43"/>
      <c r="D37" s="43"/>
      <c r="E37" s="45" t="s">
        <v>1898</v>
      </c>
      <c r="F37" s="43"/>
      <c r="G37" s="43"/>
      <c r="H37" s="43"/>
      <c r="I37" s="43"/>
      <c r="J37" s="44"/>
    </row>
    <row r="38" ht="43.5">
      <c r="A38" s="35" t="s">
        <v>128</v>
      </c>
      <c r="B38" s="42"/>
      <c r="C38" s="43"/>
      <c r="D38" s="43"/>
      <c r="E38" s="37" t="s">
        <v>1884</v>
      </c>
      <c r="F38" s="43"/>
      <c r="G38" s="43"/>
      <c r="H38" s="43"/>
      <c r="I38" s="43"/>
      <c r="J38" s="44"/>
    </row>
    <row r="39">
      <c r="A39" s="29" t="s">
        <v>116</v>
      </c>
      <c r="B39" s="30"/>
      <c r="C39" s="31" t="s">
        <v>449</v>
      </c>
      <c r="D39" s="32"/>
      <c r="E39" s="29" t="s">
        <v>450</v>
      </c>
      <c r="F39" s="32"/>
      <c r="G39" s="32"/>
      <c r="H39" s="32"/>
      <c r="I39" s="33">
        <f>SUMIFS(I40:I43,A40:A43,"P")</f>
        <v>0</v>
      </c>
      <c r="J39" s="34"/>
    </row>
    <row r="40">
      <c r="A40" s="35" t="s">
        <v>119</v>
      </c>
      <c r="B40" s="35">
        <v>8</v>
      </c>
      <c r="C40" s="36" t="s">
        <v>923</v>
      </c>
      <c r="D40" s="35" t="s">
        <v>121</v>
      </c>
      <c r="E40" s="37" t="s">
        <v>924</v>
      </c>
      <c r="F40" s="38" t="s">
        <v>212</v>
      </c>
      <c r="G40" s="39">
        <v>123</v>
      </c>
      <c r="H40" s="40">
        <v>0</v>
      </c>
      <c r="I40" s="40">
        <f>ROUND(G40*H40,P4)</f>
        <v>0</v>
      </c>
      <c r="J40" s="35"/>
      <c r="O40" s="41">
        <f>I40*0.21</f>
        <v>0</v>
      </c>
      <c r="P40">
        <v>3</v>
      </c>
    </row>
    <row r="41" ht="29">
      <c r="A41" s="35" t="s">
        <v>124</v>
      </c>
      <c r="B41" s="42"/>
      <c r="C41" s="43"/>
      <c r="D41" s="43"/>
      <c r="E41" s="37" t="s">
        <v>1885</v>
      </c>
      <c r="F41" s="43"/>
      <c r="G41" s="43"/>
      <c r="H41" s="43"/>
      <c r="I41" s="43"/>
      <c r="J41" s="44"/>
    </row>
    <row r="42">
      <c r="A42" s="35" t="s">
        <v>126</v>
      </c>
      <c r="B42" s="42"/>
      <c r="C42" s="43"/>
      <c r="D42" s="43"/>
      <c r="E42" s="45" t="s">
        <v>1897</v>
      </c>
      <c r="F42" s="43"/>
      <c r="G42" s="43"/>
      <c r="H42" s="43"/>
      <c r="I42" s="43"/>
      <c r="J42" s="44"/>
    </row>
    <row r="43" ht="58">
      <c r="A43" s="35" t="s">
        <v>128</v>
      </c>
      <c r="B43" s="42"/>
      <c r="C43" s="43"/>
      <c r="D43" s="43"/>
      <c r="E43" s="37" t="s">
        <v>1184</v>
      </c>
      <c r="F43" s="43"/>
      <c r="G43" s="43"/>
      <c r="H43" s="43"/>
      <c r="I43" s="43"/>
      <c r="J43" s="44"/>
    </row>
    <row r="44">
      <c r="A44" s="29" t="s">
        <v>116</v>
      </c>
      <c r="B44" s="30"/>
      <c r="C44" s="31" t="s">
        <v>472</v>
      </c>
      <c r="D44" s="32"/>
      <c r="E44" s="29" t="s">
        <v>473</v>
      </c>
      <c r="F44" s="32"/>
      <c r="G44" s="32"/>
      <c r="H44" s="32"/>
      <c r="I44" s="33">
        <f>SUMIFS(I45:I52,A45:A52,"P")</f>
        <v>0</v>
      </c>
      <c r="J44" s="34"/>
    </row>
    <row r="45">
      <c r="A45" s="35" t="s">
        <v>119</v>
      </c>
      <c r="B45" s="35">
        <v>9</v>
      </c>
      <c r="C45" s="36" t="s">
        <v>1886</v>
      </c>
      <c r="D45" s="35" t="s">
        <v>121</v>
      </c>
      <c r="E45" s="37" t="s">
        <v>1887</v>
      </c>
      <c r="F45" s="38" t="s">
        <v>200</v>
      </c>
      <c r="G45" s="39">
        <v>6</v>
      </c>
      <c r="H45" s="40">
        <v>0</v>
      </c>
      <c r="I45" s="40">
        <f>ROUND(G45*H45,P4)</f>
        <v>0</v>
      </c>
      <c r="J45" s="35"/>
      <c r="O45" s="41">
        <f>I45*0.21</f>
        <v>0</v>
      </c>
      <c r="P45">
        <v>3</v>
      </c>
    </row>
    <row r="46" ht="29">
      <c r="A46" s="35" t="s">
        <v>124</v>
      </c>
      <c r="B46" s="42"/>
      <c r="C46" s="43"/>
      <c r="D46" s="43"/>
      <c r="E46" s="37" t="s">
        <v>1899</v>
      </c>
      <c r="F46" s="43"/>
      <c r="G46" s="43"/>
      <c r="H46" s="43"/>
      <c r="I46" s="43"/>
      <c r="J46" s="44"/>
    </row>
    <row r="47">
      <c r="A47" s="35" t="s">
        <v>126</v>
      </c>
      <c r="B47" s="42"/>
      <c r="C47" s="43"/>
      <c r="D47" s="43"/>
      <c r="E47" s="45" t="s">
        <v>584</v>
      </c>
      <c r="F47" s="43"/>
      <c r="G47" s="43"/>
      <c r="H47" s="43"/>
      <c r="I47" s="43"/>
      <c r="J47" s="44"/>
    </row>
    <row r="48" ht="58">
      <c r="A48" s="35" t="s">
        <v>128</v>
      </c>
      <c r="B48" s="42"/>
      <c r="C48" s="43"/>
      <c r="D48" s="43"/>
      <c r="E48" s="37" t="s">
        <v>1351</v>
      </c>
      <c r="F48" s="43"/>
      <c r="G48" s="43"/>
      <c r="H48" s="43"/>
      <c r="I48" s="43"/>
      <c r="J48" s="44"/>
    </row>
    <row r="49">
      <c r="A49" s="35" t="s">
        <v>119</v>
      </c>
      <c r="B49" s="35">
        <v>10</v>
      </c>
      <c r="C49" s="36" t="s">
        <v>1889</v>
      </c>
      <c r="D49" s="35" t="s">
        <v>121</v>
      </c>
      <c r="E49" s="37" t="s">
        <v>1890</v>
      </c>
      <c r="F49" s="38" t="s">
        <v>212</v>
      </c>
      <c r="G49" s="39">
        <v>6.0750000000000002</v>
      </c>
      <c r="H49" s="40">
        <v>0</v>
      </c>
      <c r="I49" s="40">
        <f>ROUND(G49*H49,P4)</f>
        <v>0</v>
      </c>
      <c r="J49" s="35"/>
      <c r="O49" s="41">
        <f>I49*0.21</f>
        <v>0</v>
      </c>
      <c r="P49">
        <v>3</v>
      </c>
    </row>
    <row r="50" ht="130.5">
      <c r="A50" s="35" t="s">
        <v>124</v>
      </c>
      <c r="B50" s="42"/>
      <c r="C50" s="43"/>
      <c r="D50" s="43"/>
      <c r="E50" s="37" t="s">
        <v>1900</v>
      </c>
      <c r="F50" s="43"/>
      <c r="G50" s="43"/>
      <c r="H50" s="43"/>
      <c r="I50" s="43"/>
      <c r="J50" s="44"/>
    </row>
    <row r="51">
      <c r="A51" s="35" t="s">
        <v>126</v>
      </c>
      <c r="B51" s="42"/>
      <c r="C51" s="43"/>
      <c r="D51" s="43"/>
      <c r="E51" s="45" t="s">
        <v>1901</v>
      </c>
      <c r="F51" s="43"/>
      <c r="G51" s="43"/>
      <c r="H51" s="43"/>
      <c r="I51" s="43"/>
      <c r="J51" s="44"/>
    </row>
    <row r="52" ht="174">
      <c r="A52" s="35" t="s">
        <v>128</v>
      </c>
      <c r="B52" s="42"/>
      <c r="C52" s="43"/>
      <c r="D52" s="43"/>
      <c r="E52" s="37" t="s">
        <v>1893</v>
      </c>
      <c r="F52" s="43"/>
      <c r="G52" s="43"/>
      <c r="H52" s="43"/>
      <c r="I52" s="43"/>
      <c r="J52" s="44"/>
    </row>
    <row r="53">
      <c r="A53" s="29" t="s">
        <v>116</v>
      </c>
      <c r="B53" s="30"/>
      <c r="C53" s="31" t="s">
        <v>550</v>
      </c>
      <c r="D53" s="32"/>
      <c r="E53" s="29" t="s">
        <v>551</v>
      </c>
      <c r="F53" s="32"/>
      <c r="G53" s="32"/>
      <c r="H53" s="32"/>
      <c r="I53" s="33">
        <f>SUMIFS(I54:I57,A54:A57,"P")</f>
        <v>0</v>
      </c>
      <c r="J53" s="34"/>
    </row>
    <row r="54">
      <c r="A54" s="35" t="s">
        <v>119</v>
      </c>
      <c r="B54" s="35">
        <v>11</v>
      </c>
      <c r="C54" s="36" t="s">
        <v>1234</v>
      </c>
      <c r="D54" s="35" t="s">
        <v>121</v>
      </c>
      <c r="E54" s="37" t="s">
        <v>1235</v>
      </c>
      <c r="F54" s="38" t="s">
        <v>237</v>
      </c>
      <c r="G54" s="39">
        <v>337</v>
      </c>
      <c r="H54" s="40">
        <v>0</v>
      </c>
      <c r="I54" s="40">
        <f>ROUND(G54*H54,P4)</f>
        <v>0</v>
      </c>
      <c r="J54" s="35"/>
      <c r="O54" s="41">
        <f>I54*0.21</f>
        <v>0</v>
      </c>
      <c r="P54">
        <v>3</v>
      </c>
    </row>
    <row r="55">
      <c r="A55" s="35" t="s">
        <v>124</v>
      </c>
      <c r="B55" s="42"/>
      <c r="C55" s="43"/>
      <c r="D55" s="43"/>
      <c r="E55" s="37" t="s">
        <v>1821</v>
      </c>
      <c r="F55" s="43"/>
      <c r="G55" s="43"/>
      <c r="H55" s="43"/>
      <c r="I55" s="43"/>
      <c r="J55" s="44"/>
    </row>
    <row r="56">
      <c r="A56" s="35" t="s">
        <v>126</v>
      </c>
      <c r="B56" s="42"/>
      <c r="C56" s="43"/>
      <c r="D56" s="43"/>
      <c r="E56" s="45" t="s">
        <v>1902</v>
      </c>
      <c r="F56" s="43"/>
      <c r="G56" s="43"/>
      <c r="H56" s="43"/>
      <c r="I56" s="43"/>
      <c r="J56" s="44"/>
    </row>
    <row r="57" ht="43.5">
      <c r="A57" s="35" t="s">
        <v>128</v>
      </c>
      <c r="B57" s="46"/>
      <c r="C57" s="47"/>
      <c r="D57" s="47"/>
      <c r="E57" s="37" t="s">
        <v>1233</v>
      </c>
      <c r="F57" s="47"/>
      <c r="G57" s="47"/>
      <c r="H57" s="47"/>
      <c r="I57" s="47"/>
      <c r="J57"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94</v>
      </c>
      <c r="I3" s="23">
        <f>SUMIFS(I8:I57,A8:A57,"SD")</f>
        <v>0</v>
      </c>
      <c r="J3" s="17"/>
      <c r="O3">
        <v>0</v>
      </c>
      <c r="P3">
        <v>2</v>
      </c>
    </row>
    <row r="4">
      <c r="A4" s="3" t="s">
        <v>103</v>
      </c>
      <c r="B4" s="18" t="s">
        <v>104</v>
      </c>
      <c r="C4" s="19" t="s">
        <v>94</v>
      </c>
      <c r="D4" s="20"/>
      <c r="E4" s="21" t="s">
        <v>95</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1147</v>
      </c>
      <c r="D9" s="35" t="s">
        <v>121</v>
      </c>
      <c r="E9" s="37" t="s">
        <v>291</v>
      </c>
      <c r="F9" s="38" t="s">
        <v>212</v>
      </c>
      <c r="G9" s="39">
        <v>41</v>
      </c>
      <c r="H9" s="40">
        <v>0</v>
      </c>
      <c r="I9" s="40">
        <f>ROUND(G9*H9,P4)</f>
        <v>0</v>
      </c>
      <c r="J9" s="35"/>
      <c r="O9" s="41">
        <f>I9*0.21</f>
        <v>0</v>
      </c>
      <c r="P9">
        <v>3</v>
      </c>
    </row>
    <row r="10" ht="29">
      <c r="A10" s="35" t="s">
        <v>124</v>
      </c>
      <c r="B10" s="42"/>
      <c r="C10" s="43"/>
      <c r="D10" s="43"/>
      <c r="E10" s="37" t="s">
        <v>1871</v>
      </c>
      <c r="F10" s="43"/>
      <c r="G10" s="43"/>
      <c r="H10" s="43"/>
      <c r="I10" s="43"/>
      <c r="J10" s="44"/>
    </row>
    <row r="11">
      <c r="A11" s="35" t="s">
        <v>126</v>
      </c>
      <c r="B11" s="42"/>
      <c r="C11" s="43"/>
      <c r="D11" s="43"/>
      <c r="E11" s="45" t="s">
        <v>1903</v>
      </c>
      <c r="F11" s="43"/>
      <c r="G11" s="43"/>
      <c r="H11" s="43"/>
      <c r="I11" s="43"/>
      <c r="J11" s="44"/>
    </row>
    <row r="12" ht="29">
      <c r="A12" s="35" t="s">
        <v>128</v>
      </c>
      <c r="B12" s="42"/>
      <c r="C12" s="43"/>
      <c r="D12" s="43"/>
      <c r="E12" s="37" t="s">
        <v>295</v>
      </c>
      <c r="F12" s="43"/>
      <c r="G12" s="43"/>
      <c r="H12" s="43"/>
      <c r="I12" s="43"/>
      <c r="J12" s="44"/>
    </row>
    <row r="13">
      <c r="A13" s="35" t="s">
        <v>119</v>
      </c>
      <c r="B13" s="35">
        <v>2</v>
      </c>
      <c r="C13" s="36" t="s">
        <v>1873</v>
      </c>
      <c r="D13" s="35" t="s">
        <v>121</v>
      </c>
      <c r="E13" s="37" t="s">
        <v>1752</v>
      </c>
      <c r="F13" s="38" t="s">
        <v>1753</v>
      </c>
      <c r="G13" s="39">
        <v>1</v>
      </c>
      <c r="H13" s="40">
        <v>0</v>
      </c>
      <c r="I13" s="40">
        <f>ROUND(G13*H13,P4)</f>
        <v>0</v>
      </c>
      <c r="J13" s="35"/>
      <c r="O13" s="41">
        <f>I13*0.21</f>
        <v>0</v>
      </c>
      <c r="P13">
        <v>3</v>
      </c>
    </row>
    <row r="14">
      <c r="A14" s="35" t="s">
        <v>124</v>
      </c>
      <c r="B14" s="42"/>
      <c r="C14" s="43"/>
      <c r="D14" s="43"/>
      <c r="E14" s="37" t="s">
        <v>1754</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1153</v>
      </c>
      <c r="F16" s="43"/>
      <c r="G16" s="43"/>
      <c r="H16" s="43"/>
      <c r="I16" s="43"/>
      <c r="J16" s="44"/>
    </row>
    <row r="17">
      <c r="A17" s="35" t="s">
        <v>119</v>
      </c>
      <c r="B17" s="35">
        <v>3</v>
      </c>
      <c r="C17" s="36" t="s">
        <v>1874</v>
      </c>
      <c r="D17" s="35" t="s">
        <v>121</v>
      </c>
      <c r="E17" s="37" t="s">
        <v>1756</v>
      </c>
      <c r="F17" s="38" t="s">
        <v>133</v>
      </c>
      <c r="G17" s="39">
        <v>1</v>
      </c>
      <c r="H17" s="40">
        <v>0</v>
      </c>
      <c r="I17" s="40">
        <f>ROUND(G17*H17,P4)</f>
        <v>0</v>
      </c>
      <c r="J17" s="35"/>
      <c r="O17" s="41">
        <f>I17*0.21</f>
        <v>0</v>
      </c>
      <c r="P17">
        <v>3</v>
      </c>
    </row>
    <row r="18">
      <c r="A18" s="35" t="s">
        <v>124</v>
      </c>
      <c r="B18" s="42"/>
      <c r="C18" s="43"/>
      <c r="D18" s="43"/>
      <c r="E18" s="37" t="s">
        <v>1757</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1153</v>
      </c>
      <c r="F20" s="43"/>
      <c r="G20" s="43"/>
      <c r="H20" s="43"/>
      <c r="I20" s="43"/>
      <c r="J20" s="44"/>
    </row>
    <row r="21">
      <c r="A21" s="35" t="s">
        <v>119</v>
      </c>
      <c r="B21" s="35">
        <v>4</v>
      </c>
      <c r="C21" s="36" t="s">
        <v>1763</v>
      </c>
      <c r="D21" s="35" t="s">
        <v>121</v>
      </c>
      <c r="E21" s="37" t="s">
        <v>173</v>
      </c>
      <c r="F21" s="38" t="s">
        <v>133</v>
      </c>
      <c r="G21" s="39">
        <v>1</v>
      </c>
      <c r="H21" s="40">
        <v>0</v>
      </c>
      <c r="I21" s="40">
        <f>ROUND(G21*H21,P4)</f>
        <v>0</v>
      </c>
      <c r="J21" s="35"/>
      <c r="O21" s="41">
        <f>I21*0.21</f>
        <v>0</v>
      </c>
      <c r="P21">
        <v>3</v>
      </c>
    </row>
    <row r="22">
      <c r="A22" s="35" t="s">
        <v>124</v>
      </c>
      <c r="B22" s="42"/>
      <c r="C22" s="43"/>
      <c r="D22" s="43"/>
      <c r="E22" s="49" t="s">
        <v>121</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1156</v>
      </c>
      <c r="F24" s="43"/>
      <c r="G24" s="43"/>
      <c r="H24" s="43"/>
      <c r="I24" s="43"/>
      <c r="J24" s="44"/>
    </row>
    <row r="25">
      <c r="A25" s="29" t="s">
        <v>116</v>
      </c>
      <c r="B25" s="30"/>
      <c r="C25" s="31" t="s">
        <v>190</v>
      </c>
      <c r="D25" s="32"/>
      <c r="E25" s="29" t="s">
        <v>191</v>
      </c>
      <c r="F25" s="32"/>
      <c r="G25" s="32"/>
      <c r="H25" s="32"/>
      <c r="I25" s="33">
        <f>SUMIFS(I26:I33,A26:A33,"P")</f>
        <v>0</v>
      </c>
      <c r="J25" s="34"/>
    </row>
    <row r="26" ht="29">
      <c r="A26" s="35" t="s">
        <v>119</v>
      </c>
      <c r="B26" s="35">
        <v>5</v>
      </c>
      <c r="C26" s="36" t="s">
        <v>331</v>
      </c>
      <c r="D26" s="35" t="s">
        <v>121</v>
      </c>
      <c r="E26" s="37" t="s">
        <v>332</v>
      </c>
      <c r="F26" s="38" t="s">
        <v>212</v>
      </c>
      <c r="G26" s="39">
        <v>41</v>
      </c>
      <c r="H26" s="40">
        <v>0</v>
      </c>
      <c r="I26" s="40">
        <f>ROUND(G26*H26,P4)</f>
        <v>0</v>
      </c>
      <c r="J26" s="35"/>
      <c r="O26" s="41">
        <f>I26*0.21</f>
        <v>0</v>
      </c>
      <c r="P26">
        <v>3</v>
      </c>
    </row>
    <row r="27">
      <c r="A27" s="35" t="s">
        <v>124</v>
      </c>
      <c r="B27" s="42"/>
      <c r="C27" s="43"/>
      <c r="D27" s="43"/>
      <c r="E27" s="37" t="s">
        <v>1904</v>
      </c>
      <c r="F27" s="43"/>
      <c r="G27" s="43"/>
      <c r="H27" s="43"/>
      <c r="I27" s="43"/>
      <c r="J27" s="44"/>
    </row>
    <row r="28">
      <c r="A28" s="35" t="s">
        <v>126</v>
      </c>
      <c r="B28" s="42"/>
      <c r="C28" s="43"/>
      <c r="D28" s="43"/>
      <c r="E28" s="45" t="s">
        <v>1905</v>
      </c>
      <c r="F28" s="43"/>
      <c r="G28" s="43"/>
      <c r="H28" s="43"/>
      <c r="I28" s="43"/>
      <c r="J28" s="44"/>
    </row>
    <row r="29" ht="87">
      <c r="A29" s="35" t="s">
        <v>128</v>
      </c>
      <c r="B29" s="42"/>
      <c r="C29" s="43"/>
      <c r="D29" s="43"/>
      <c r="E29" s="37" t="s">
        <v>1877</v>
      </c>
      <c r="F29" s="43"/>
      <c r="G29" s="43"/>
      <c r="H29" s="43"/>
      <c r="I29" s="43"/>
      <c r="J29" s="44"/>
    </row>
    <row r="30">
      <c r="A30" s="35" t="s">
        <v>119</v>
      </c>
      <c r="B30" s="35">
        <v>6</v>
      </c>
      <c r="C30" s="36" t="s">
        <v>407</v>
      </c>
      <c r="D30" s="35" t="s">
        <v>121</v>
      </c>
      <c r="E30" s="37" t="s">
        <v>408</v>
      </c>
      <c r="F30" s="38" t="s">
        <v>212</v>
      </c>
      <c r="G30" s="39">
        <v>77</v>
      </c>
      <c r="H30" s="40">
        <v>0</v>
      </c>
      <c r="I30" s="40">
        <f>ROUND(G30*H30,P4)</f>
        <v>0</v>
      </c>
      <c r="J30" s="35"/>
      <c r="O30" s="41">
        <f>I30*0.21</f>
        <v>0</v>
      </c>
      <c r="P30">
        <v>3</v>
      </c>
    </row>
    <row r="31">
      <c r="A31" s="35" t="s">
        <v>124</v>
      </c>
      <c r="B31" s="42"/>
      <c r="C31" s="43"/>
      <c r="D31" s="43"/>
      <c r="E31" s="37" t="s">
        <v>1878</v>
      </c>
      <c r="F31" s="43"/>
      <c r="G31" s="43"/>
      <c r="H31" s="43"/>
      <c r="I31" s="43"/>
      <c r="J31" s="44"/>
    </row>
    <row r="32">
      <c r="A32" s="35" t="s">
        <v>126</v>
      </c>
      <c r="B32" s="42"/>
      <c r="C32" s="43"/>
      <c r="D32" s="43"/>
      <c r="E32" s="45" t="s">
        <v>1906</v>
      </c>
      <c r="F32" s="43"/>
      <c r="G32" s="43"/>
      <c r="H32" s="43"/>
      <c r="I32" s="43"/>
      <c r="J32" s="44"/>
    </row>
    <row r="33" ht="391.5">
      <c r="A33" s="35" t="s">
        <v>128</v>
      </c>
      <c r="B33" s="42"/>
      <c r="C33" s="43"/>
      <c r="D33" s="43"/>
      <c r="E33" s="37" t="s">
        <v>1181</v>
      </c>
      <c r="F33" s="43"/>
      <c r="G33" s="43"/>
      <c r="H33" s="43"/>
      <c r="I33" s="43"/>
      <c r="J33" s="44"/>
    </row>
    <row r="34">
      <c r="A34" s="29" t="s">
        <v>116</v>
      </c>
      <c r="B34" s="30"/>
      <c r="C34" s="31" t="s">
        <v>437</v>
      </c>
      <c r="D34" s="32"/>
      <c r="E34" s="29" t="s">
        <v>438</v>
      </c>
      <c r="F34" s="32"/>
      <c r="G34" s="32"/>
      <c r="H34" s="32"/>
      <c r="I34" s="33">
        <f>SUMIFS(I35:I38,A35:A38,"P")</f>
        <v>0</v>
      </c>
      <c r="J34" s="34"/>
    </row>
    <row r="35">
      <c r="A35" s="35" t="s">
        <v>119</v>
      </c>
      <c r="B35" s="35">
        <v>7</v>
      </c>
      <c r="C35" s="36" t="s">
        <v>1880</v>
      </c>
      <c r="D35" s="35" t="s">
        <v>121</v>
      </c>
      <c r="E35" s="37" t="s">
        <v>1881</v>
      </c>
      <c r="F35" s="38" t="s">
        <v>200</v>
      </c>
      <c r="G35" s="39">
        <v>607.41999999999996</v>
      </c>
      <c r="H35" s="40">
        <v>0</v>
      </c>
      <c r="I35" s="40">
        <f>ROUND(G35*H35,P4)</f>
        <v>0</v>
      </c>
      <c r="J35" s="35"/>
      <c r="O35" s="41">
        <f>I35*0.21</f>
        <v>0</v>
      </c>
      <c r="P35">
        <v>3</v>
      </c>
    </row>
    <row r="36">
      <c r="A36" s="35" t="s">
        <v>124</v>
      </c>
      <c r="B36" s="42"/>
      <c r="C36" s="43"/>
      <c r="D36" s="43"/>
      <c r="E36" s="37" t="s">
        <v>1882</v>
      </c>
      <c r="F36" s="43"/>
      <c r="G36" s="43"/>
      <c r="H36" s="43"/>
      <c r="I36" s="43"/>
      <c r="J36" s="44"/>
    </row>
    <row r="37">
      <c r="A37" s="35" t="s">
        <v>126</v>
      </c>
      <c r="B37" s="42"/>
      <c r="C37" s="43"/>
      <c r="D37" s="43"/>
      <c r="E37" s="45" t="s">
        <v>1907</v>
      </c>
      <c r="F37" s="43"/>
      <c r="G37" s="43"/>
      <c r="H37" s="43"/>
      <c r="I37" s="43"/>
      <c r="J37" s="44"/>
    </row>
    <row r="38" ht="43.5">
      <c r="A38" s="35" t="s">
        <v>128</v>
      </c>
      <c r="B38" s="42"/>
      <c r="C38" s="43"/>
      <c r="D38" s="43"/>
      <c r="E38" s="37" t="s">
        <v>1884</v>
      </c>
      <c r="F38" s="43"/>
      <c r="G38" s="43"/>
      <c r="H38" s="43"/>
      <c r="I38" s="43"/>
      <c r="J38" s="44"/>
    </row>
    <row r="39">
      <c r="A39" s="29" t="s">
        <v>116</v>
      </c>
      <c r="B39" s="30"/>
      <c r="C39" s="31" t="s">
        <v>449</v>
      </c>
      <c r="D39" s="32"/>
      <c r="E39" s="29" t="s">
        <v>450</v>
      </c>
      <c r="F39" s="32"/>
      <c r="G39" s="32"/>
      <c r="H39" s="32"/>
      <c r="I39" s="33">
        <f>SUMIFS(I40:I43,A40:A43,"P")</f>
        <v>0</v>
      </c>
      <c r="J39" s="34"/>
    </row>
    <row r="40">
      <c r="A40" s="35" t="s">
        <v>119</v>
      </c>
      <c r="B40" s="35">
        <v>8</v>
      </c>
      <c r="C40" s="36" t="s">
        <v>923</v>
      </c>
      <c r="D40" s="35" t="s">
        <v>121</v>
      </c>
      <c r="E40" s="37" t="s">
        <v>924</v>
      </c>
      <c r="F40" s="38" t="s">
        <v>212</v>
      </c>
      <c r="G40" s="39">
        <v>41</v>
      </c>
      <c r="H40" s="40">
        <v>0</v>
      </c>
      <c r="I40" s="40">
        <f>ROUND(G40*H40,P4)</f>
        <v>0</v>
      </c>
      <c r="J40" s="35"/>
      <c r="O40" s="41">
        <f>I40*0.21</f>
        <v>0</v>
      </c>
      <c r="P40">
        <v>3</v>
      </c>
    </row>
    <row r="41" ht="29">
      <c r="A41" s="35" t="s">
        <v>124</v>
      </c>
      <c r="B41" s="42"/>
      <c r="C41" s="43"/>
      <c r="D41" s="43"/>
      <c r="E41" s="37" t="s">
        <v>1885</v>
      </c>
      <c r="F41" s="43"/>
      <c r="G41" s="43"/>
      <c r="H41" s="43"/>
      <c r="I41" s="43"/>
      <c r="J41" s="44"/>
    </row>
    <row r="42">
      <c r="A42" s="35" t="s">
        <v>126</v>
      </c>
      <c r="B42" s="42"/>
      <c r="C42" s="43"/>
      <c r="D42" s="43"/>
      <c r="E42" s="45" t="s">
        <v>1905</v>
      </c>
      <c r="F42" s="43"/>
      <c r="G42" s="43"/>
      <c r="H42" s="43"/>
      <c r="I42" s="43"/>
      <c r="J42" s="44"/>
    </row>
    <row r="43" ht="58">
      <c r="A43" s="35" t="s">
        <v>128</v>
      </c>
      <c r="B43" s="42"/>
      <c r="C43" s="43"/>
      <c r="D43" s="43"/>
      <c r="E43" s="37" t="s">
        <v>1184</v>
      </c>
      <c r="F43" s="43"/>
      <c r="G43" s="43"/>
      <c r="H43" s="43"/>
      <c r="I43" s="43"/>
      <c r="J43" s="44"/>
    </row>
    <row r="44">
      <c r="A44" s="29" t="s">
        <v>116</v>
      </c>
      <c r="B44" s="30"/>
      <c r="C44" s="31" t="s">
        <v>472</v>
      </c>
      <c r="D44" s="32"/>
      <c r="E44" s="29" t="s">
        <v>473</v>
      </c>
      <c r="F44" s="32"/>
      <c r="G44" s="32"/>
      <c r="H44" s="32"/>
      <c r="I44" s="33">
        <f>SUMIFS(I45:I52,A45:A52,"P")</f>
        <v>0</v>
      </c>
      <c r="J44" s="34"/>
    </row>
    <row r="45">
      <c r="A45" s="35" t="s">
        <v>119</v>
      </c>
      <c r="B45" s="35">
        <v>9</v>
      </c>
      <c r="C45" s="36" t="s">
        <v>1886</v>
      </c>
      <c r="D45" s="35" t="s">
        <v>121</v>
      </c>
      <c r="E45" s="37" t="s">
        <v>1887</v>
      </c>
      <c r="F45" s="38" t="s">
        <v>200</v>
      </c>
      <c r="G45" s="39">
        <v>2</v>
      </c>
      <c r="H45" s="40">
        <v>0</v>
      </c>
      <c r="I45" s="40">
        <f>ROUND(G45*H45,P4)</f>
        <v>0</v>
      </c>
      <c r="J45" s="35"/>
      <c r="O45" s="41">
        <f>I45*0.21</f>
        <v>0</v>
      </c>
      <c r="P45">
        <v>3</v>
      </c>
    </row>
    <row r="46" ht="29">
      <c r="A46" s="35" t="s">
        <v>124</v>
      </c>
      <c r="B46" s="42"/>
      <c r="C46" s="43"/>
      <c r="D46" s="43"/>
      <c r="E46" s="37" t="s">
        <v>1908</v>
      </c>
      <c r="F46" s="43"/>
      <c r="G46" s="43"/>
      <c r="H46" s="43"/>
      <c r="I46" s="43"/>
      <c r="J46" s="44"/>
    </row>
    <row r="47">
      <c r="A47" s="35" t="s">
        <v>126</v>
      </c>
      <c r="B47" s="42"/>
      <c r="C47" s="43"/>
      <c r="D47" s="43"/>
      <c r="E47" s="45" t="s">
        <v>258</v>
      </c>
      <c r="F47" s="43"/>
      <c r="G47" s="43"/>
      <c r="H47" s="43"/>
      <c r="I47" s="43"/>
      <c r="J47" s="44"/>
    </row>
    <row r="48" ht="58">
      <c r="A48" s="35" t="s">
        <v>128</v>
      </c>
      <c r="B48" s="42"/>
      <c r="C48" s="43"/>
      <c r="D48" s="43"/>
      <c r="E48" s="37" t="s">
        <v>1351</v>
      </c>
      <c r="F48" s="43"/>
      <c r="G48" s="43"/>
      <c r="H48" s="43"/>
      <c r="I48" s="43"/>
      <c r="J48" s="44"/>
    </row>
    <row r="49">
      <c r="A49" s="35" t="s">
        <v>119</v>
      </c>
      <c r="B49" s="35">
        <v>10</v>
      </c>
      <c r="C49" s="36" t="s">
        <v>1889</v>
      </c>
      <c r="D49" s="35" t="s">
        <v>121</v>
      </c>
      <c r="E49" s="37" t="s">
        <v>1890</v>
      </c>
      <c r="F49" s="38" t="s">
        <v>212</v>
      </c>
      <c r="G49" s="39">
        <v>2.0249999999999999</v>
      </c>
      <c r="H49" s="40">
        <v>0</v>
      </c>
      <c r="I49" s="40">
        <f>ROUND(G49*H49,P4)</f>
        <v>0</v>
      </c>
      <c r="J49" s="35"/>
      <c r="O49" s="41">
        <f>I49*0.21</f>
        <v>0</v>
      </c>
      <c r="P49">
        <v>3</v>
      </c>
    </row>
    <row r="50" ht="130.5">
      <c r="A50" s="35" t="s">
        <v>124</v>
      </c>
      <c r="B50" s="42"/>
      <c r="C50" s="43"/>
      <c r="D50" s="43"/>
      <c r="E50" s="37" t="s">
        <v>1909</v>
      </c>
      <c r="F50" s="43"/>
      <c r="G50" s="43"/>
      <c r="H50" s="43"/>
      <c r="I50" s="43"/>
      <c r="J50" s="44"/>
    </row>
    <row r="51">
      <c r="A51" s="35" t="s">
        <v>126</v>
      </c>
      <c r="B51" s="42"/>
      <c r="C51" s="43"/>
      <c r="D51" s="43"/>
      <c r="E51" s="45" t="s">
        <v>1910</v>
      </c>
      <c r="F51" s="43"/>
      <c r="G51" s="43"/>
      <c r="H51" s="43"/>
      <c r="I51" s="43"/>
      <c r="J51" s="44"/>
    </row>
    <row r="52" ht="174">
      <c r="A52" s="35" t="s">
        <v>128</v>
      </c>
      <c r="B52" s="42"/>
      <c r="C52" s="43"/>
      <c r="D52" s="43"/>
      <c r="E52" s="37" t="s">
        <v>1893</v>
      </c>
      <c r="F52" s="43"/>
      <c r="G52" s="43"/>
      <c r="H52" s="43"/>
      <c r="I52" s="43"/>
      <c r="J52" s="44"/>
    </row>
    <row r="53">
      <c r="A53" s="29" t="s">
        <v>116</v>
      </c>
      <c r="B53" s="30"/>
      <c r="C53" s="31" t="s">
        <v>550</v>
      </c>
      <c r="D53" s="32"/>
      <c r="E53" s="29" t="s">
        <v>551</v>
      </c>
      <c r="F53" s="32"/>
      <c r="G53" s="32"/>
      <c r="H53" s="32"/>
      <c r="I53" s="33">
        <f>SUMIFS(I54:I57,A54:A57,"P")</f>
        <v>0</v>
      </c>
      <c r="J53" s="34"/>
    </row>
    <row r="54">
      <c r="A54" s="35" t="s">
        <v>119</v>
      </c>
      <c r="B54" s="35">
        <v>11</v>
      </c>
      <c r="C54" s="36" t="s">
        <v>1234</v>
      </c>
      <c r="D54" s="35" t="s">
        <v>121</v>
      </c>
      <c r="E54" s="37" t="s">
        <v>1235</v>
      </c>
      <c r="F54" s="38" t="s">
        <v>237</v>
      </c>
      <c r="G54" s="39">
        <v>242</v>
      </c>
      <c r="H54" s="40">
        <v>0</v>
      </c>
      <c r="I54" s="40">
        <f>ROUND(G54*H54,P4)</f>
        <v>0</v>
      </c>
      <c r="J54" s="35"/>
      <c r="O54" s="41">
        <f>I54*0.21</f>
        <v>0</v>
      </c>
      <c r="P54">
        <v>3</v>
      </c>
    </row>
    <row r="55">
      <c r="A55" s="35" t="s">
        <v>124</v>
      </c>
      <c r="B55" s="42"/>
      <c r="C55" s="43"/>
      <c r="D55" s="43"/>
      <c r="E55" s="37" t="s">
        <v>1821</v>
      </c>
      <c r="F55" s="43"/>
      <c r="G55" s="43"/>
      <c r="H55" s="43"/>
      <c r="I55" s="43"/>
      <c r="J55" s="44"/>
    </row>
    <row r="56">
      <c r="A56" s="35" t="s">
        <v>126</v>
      </c>
      <c r="B56" s="42"/>
      <c r="C56" s="43"/>
      <c r="D56" s="43"/>
      <c r="E56" s="45" t="s">
        <v>1911</v>
      </c>
      <c r="F56" s="43"/>
      <c r="G56" s="43"/>
      <c r="H56" s="43"/>
      <c r="I56" s="43"/>
      <c r="J56" s="44"/>
    </row>
    <row r="57" ht="43.5">
      <c r="A57" s="35" t="s">
        <v>128</v>
      </c>
      <c r="B57" s="46"/>
      <c r="C57" s="47"/>
      <c r="D57" s="47"/>
      <c r="E57" s="37" t="s">
        <v>1233</v>
      </c>
      <c r="F57" s="47"/>
      <c r="G57" s="47"/>
      <c r="H57" s="47"/>
      <c r="I57" s="47"/>
      <c r="J57"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96</v>
      </c>
      <c r="I3" s="23">
        <f>SUMIFS(I8:I38,A8:A38,"SD")</f>
        <v>0</v>
      </c>
      <c r="J3" s="17"/>
      <c r="O3">
        <v>0</v>
      </c>
      <c r="P3">
        <v>2</v>
      </c>
    </row>
    <row r="4">
      <c r="A4" s="3" t="s">
        <v>103</v>
      </c>
      <c r="B4" s="18" t="s">
        <v>104</v>
      </c>
      <c r="C4" s="19" t="s">
        <v>96</v>
      </c>
      <c r="D4" s="20"/>
      <c r="E4" s="21" t="s">
        <v>97</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449</v>
      </c>
      <c r="D8" s="32"/>
      <c r="E8" s="29" t="s">
        <v>450</v>
      </c>
      <c r="F8" s="32"/>
      <c r="G8" s="32"/>
      <c r="H8" s="32"/>
      <c r="I8" s="33">
        <f>SUMIFS(I9:I12,A9:A12,"P")</f>
        <v>0</v>
      </c>
      <c r="J8" s="34"/>
    </row>
    <row r="9">
      <c r="A9" s="35" t="s">
        <v>119</v>
      </c>
      <c r="B9" s="35">
        <v>1</v>
      </c>
      <c r="C9" s="36" t="s">
        <v>1912</v>
      </c>
      <c r="D9" s="35" t="s">
        <v>121</v>
      </c>
      <c r="E9" s="37" t="s">
        <v>1913</v>
      </c>
      <c r="F9" s="38" t="s">
        <v>212</v>
      </c>
      <c r="G9" s="39">
        <v>0.29999999999999999</v>
      </c>
      <c r="H9" s="40">
        <v>0</v>
      </c>
      <c r="I9" s="40">
        <f>ROUND(G9*H9,P4)</f>
        <v>0</v>
      </c>
      <c r="J9" s="35"/>
      <c r="O9" s="41">
        <f>I9*0.21</f>
        <v>0</v>
      </c>
      <c r="P9">
        <v>3</v>
      </c>
    </row>
    <row r="10">
      <c r="A10" s="35" t="s">
        <v>124</v>
      </c>
      <c r="B10" s="42"/>
      <c r="C10" s="43"/>
      <c r="D10" s="43"/>
      <c r="E10" s="37" t="s">
        <v>1914</v>
      </c>
      <c r="F10" s="43"/>
      <c r="G10" s="43"/>
      <c r="H10" s="43"/>
      <c r="I10" s="43"/>
      <c r="J10" s="44"/>
    </row>
    <row r="11">
      <c r="A11" s="35" t="s">
        <v>126</v>
      </c>
      <c r="B11" s="42"/>
      <c r="C11" s="43"/>
      <c r="D11" s="43"/>
      <c r="E11" s="45" t="s">
        <v>1915</v>
      </c>
      <c r="F11" s="43"/>
      <c r="G11" s="43"/>
      <c r="H11" s="43"/>
      <c r="I11" s="43"/>
      <c r="J11" s="44"/>
    </row>
    <row r="12" ht="377">
      <c r="A12" s="35" t="s">
        <v>128</v>
      </c>
      <c r="B12" s="42"/>
      <c r="C12" s="43"/>
      <c r="D12" s="43"/>
      <c r="E12" s="37" t="s">
        <v>1916</v>
      </c>
      <c r="F12" s="43"/>
      <c r="G12" s="43"/>
      <c r="H12" s="43"/>
      <c r="I12" s="43"/>
      <c r="J12" s="44"/>
    </row>
    <row r="13">
      <c r="A13" s="29" t="s">
        <v>116</v>
      </c>
      <c r="B13" s="30"/>
      <c r="C13" s="31" t="s">
        <v>226</v>
      </c>
      <c r="D13" s="32"/>
      <c r="E13" s="29" t="s">
        <v>227</v>
      </c>
      <c r="F13" s="32"/>
      <c r="G13" s="32"/>
      <c r="H13" s="32"/>
      <c r="I13" s="33">
        <f>SUMIFS(I14:I17,A14:A17,"P")</f>
        <v>0</v>
      </c>
      <c r="J13" s="34"/>
    </row>
    <row r="14">
      <c r="A14" s="35" t="s">
        <v>119</v>
      </c>
      <c r="B14" s="35">
        <v>2</v>
      </c>
      <c r="C14" s="36" t="s">
        <v>1917</v>
      </c>
      <c r="D14" s="35" t="s">
        <v>121</v>
      </c>
      <c r="E14" s="37" t="s">
        <v>1918</v>
      </c>
      <c r="F14" s="38" t="s">
        <v>200</v>
      </c>
      <c r="G14" s="39">
        <v>12.6</v>
      </c>
      <c r="H14" s="40">
        <v>0</v>
      </c>
      <c r="I14" s="40">
        <f>ROUND(G14*H14,P4)</f>
        <v>0</v>
      </c>
      <c r="J14" s="35"/>
      <c r="O14" s="41">
        <f>I14*0.21</f>
        <v>0</v>
      </c>
      <c r="P14">
        <v>3</v>
      </c>
    </row>
    <row r="15">
      <c r="A15" s="35" t="s">
        <v>124</v>
      </c>
      <c r="B15" s="42"/>
      <c r="C15" s="43"/>
      <c r="D15" s="43"/>
      <c r="E15" s="37" t="s">
        <v>1919</v>
      </c>
      <c r="F15" s="43"/>
      <c r="G15" s="43"/>
      <c r="H15" s="43"/>
      <c r="I15" s="43"/>
      <c r="J15" s="44"/>
    </row>
    <row r="16" ht="101.5">
      <c r="A16" s="35" t="s">
        <v>126</v>
      </c>
      <c r="B16" s="42"/>
      <c r="C16" s="43"/>
      <c r="D16" s="43"/>
      <c r="E16" s="45" t="s">
        <v>1920</v>
      </c>
      <c r="F16" s="43"/>
      <c r="G16" s="43"/>
      <c r="H16" s="43"/>
      <c r="I16" s="43"/>
      <c r="J16" s="44"/>
    </row>
    <row r="17" ht="174">
      <c r="A17" s="35" t="s">
        <v>128</v>
      </c>
      <c r="B17" s="42"/>
      <c r="C17" s="43"/>
      <c r="D17" s="43"/>
      <c r="E17" s="37" t="s">
        <v>1921</v>
      </c>
      <c r="F17" s="43"/>
      <c r="G17" s="43"/>
      <c r="H17" s="43"/>
      <c r="I17" s="43"/>
      <c r="J17" s="44"/>
    </row>
    <row r="18">
      <c r="A18" s="29" t="s">
        <v>116</v>
      </c>
      <c r="B18" s="30"/>
      <c r="C18" s="31" t="s">
        <v>233</v>
      </c>
      <c r="D18" s="32"/>
      <c r="E18" s="29" t="s">
        <v>234</v>
      </c>
      <c r="F18" s="32"/>
      <c r="G18" s="32"/>
      <c r="H18" s="32"/>
      <c r="I18" s="33">
        <f>SUMIFS(I19:I38,A19:A38,"P")</f>
        <v>0</v>
      </c>
      <c r="J18" s="34"/>
    </row>
    <row r="19">
      <c r="A19" s="35" t="s">
        <v>119</v>
      </c>
      <c r="B19" s="35">
        <v>3</v>
      </c>
      <c r="C19" s="36" t="s">
        <v>1922</v>
      </c>
      <c r="D19" s="35" t="s">
        <v>121</v>
      </c>
      <c r="E19" s="37" t="s">
        <v>1923</v>
      </c>
      <c r="F19" s="38" t="s">
        <v>212</v>
      </c>
      <c r="G19" s="39">
        <v>0.29999999999999999</v>
      </c>
      <c r="H19" s="40">
        <v>0</v>
      </c>
      <c r="I19" s="40">
        <f>ROUND(G19*H19,P4)</f>
        <v>0</v>
      </c>
      <c r="J19" s="35"/>
      <c r="O19" s="41">
        <f>I19*0.21</f>
        <v>0</v>
      </c>
      <c r="P19">
        <v>3</v>
      </c>
    </row>
    <row r="20" ht="29">
      <c r="A20" s="35" t="s">
        <v>124</v>
      </c>
      <c r="B20" s="42"/>
      <c r="C20" s="43"/>
      <c r="D20" s="43"/>
      <c r="E20" s="37" t="s">
        <v>1924</v>
      </c>
      <c r="F20" s="43"/>
      <c r="G20" s="43"/>
      <c r="H20" s="43"/>
      <c r="I20" s="43"/>
      <c r="J20" s="44"/>
    </row>
    <row r="21">
      <c r="A21" s="35" t="s">
        <v>126</v>
      </c>
      <c r="B21" s="42"/>
      <c r="C21" s="43"/>
      <c r="D21" s="43"/>
      <c r="E21" s="45" t="s">
        <v>1915</v>
      </c>
      <c r="F21" s="43"/>
      <c r="G21" s="43"/>
      <c r="H21" s="43"/>
      <c r="I21" s="43"/>
      <c r="J21" s="44"/>
    </row>
    <row r="22" ht="174">
      <c r="A22" s="35" t="s">
        <v>128</v>
      </c>
      <c r="B22" s="42"/>
      <c r="C22" s="43"/>
      <c r="D22" s="43"/>
      <c r="E22" s="37" t="s">
        <v>289</v>
      </c>
      <c r="F22" s="43"/>
      <c r="G22" s="43"/>
      <c r="H22" s="43"/>
      <c r="I22" s="43"/>
      <c r="J22" s="44"/>
    </row>
    <row r="23">
      <c r="A23" s="35" t="s">
        <v>119</v>
      </c>
      <c r="B23" s="35">
        <v>4</v>
      </c>
      <c r="C23" s="36" t="s">
        <v>1925</v>
      </c>
      <c r="D23" s="35" t="s">
        <v>121</v>
      </c>
      <c r="E23" s="37" t="s">
        <v>1926</v>
      </c>
      <c r="F23" s="38" t="s">
        <v>206</v>
      </c>
      <c r="G23" s="39">
        <v>1</v>
      </c>
      <c r="H23" s="40">
        <v>0</v>
      </c>
      <c r="I23" s="40">
        <f>ROUND(G23*H23,P4)</f>
        <v>0</v>
      </c>
      <c r="J23" s="35"/>
      <c r="O23" s="41">
        <f>I23*0.21</f>
        <v>0</v>
      </c>
      <c r="P23">
        <v>3</v>
      </c>
    </row>
    <row r="24">
      <c r="A24" s="35" t="s">
        <v>124</v>
      </c>
      <c r="B24" s="42"/>
      <c r="C24" s="43"/>
      <c r="D24" s="43"/>
      <c r="E24" s="37" t="s">
        <v>1927</v>
      </c>
      <c r="F24" s="43"/>
      <c r="G24" s="43"/>
      <c r="H24" s="43"/>
      <c r="I24" s="43"/>
      <c r="J24" s="44"/>
    </row>
    <row r="25">
      <c r="A25" s="35" t="s">
        <v>126</v>
      </c>
      <c r="B25" s="42"/>
      <c r="C25" s="43"/>
      <c r="D25" s="43"/>
      <c r="E25" s="45" t="s">
        <v>135</v>
      </c>
      <c r="F25" s="43"/>
      <c r="G25" s="43"/>
      <c r="H25" s="43"/>
      <c r="I25" s="43"/>
      <c r="J25" s="44"/>
    </row>
    <row r="26" ht="174">
      <c r="A26" s="35" t="s">
        <v>128</v>
      </c>
      <c r="B26" s="42"/>
      <c r="C26" s="43"/>
      <c r="D26" s="43"/>
      <c r="E26" s="37" t="s">
        <v>1928</v>
      </c>
      <c r="F26" s="43"/>
      <c r="G26" s="43"/>
      <c r="H26" s="43"/>
      <c r="I26" s="43"/>
      <c r="J26" s="44"/>
    </row>
    <row r="27">
      <c r="A27" s="35" t="s">
        <v>119</v>
      </c>
      <c r="B27" s="35">
        <v>5</v>
      </c>
      <c r="C27" s="36" t="s">
        <v>1929</v>
      </c>
      <c r="D27" s="35" t="s">
        <v>121</v>
      </c>
      <c r="E27" s="37" t="s">
        <v>1930</v>
      </c>
      <c r="F27" s="38" t="s">
        <v>237</v>
      </c>
      <c r="G27" s="39">
        <v>12.6</v>
      </c>
      <c r="H27" s="40">
        <v>0</v>
      </c>
      <c r="I27" s="40">
        <f>ROUND(G27*H27,P4)</f>
        <v>0</v>
      </c>
      <c r="J27" s="35"/>
      <c r="O27" s="41">
        <f>I27*0.21</f>
        <v>0</v>
      </c>
      <c r="P27">
        <v>3</v>
      </c>
    </row>
    <row r="28">
      <c r="A28" s="35" t="s">
        <v>124</v>
      </c>
      <c r="B28" s="42"/>
      <c r="C28" s="43"/>
      <c r="D28" s="43"/>
      <c r="E28" s="37" t="s">
        <v>1931</v>
      </c>
      <c r="F28" s="43"/>
      <c r="G28" s="43"/>
      <c r="H28" s="43"/>
      <c r="I28" s="43"/>
      <c r="J28" s="44"/>
    </row>
    <row r="29">
      <c r="A29" s="35" t="s">
        <v>126</v>
      </c>
      <c r="B29" s="42"/>
      <c r="C29" s="43"/>
      <c r="D29" s="43"/>
      <c r="E29" s="45" t="s">
        <v>1932</v>
      </c>
      <c r="F29" s="43"/>
      <c r="G29" s="43"/>
      <c r="H29" s="43"/>
      <c r="I29" s="43"/>
      <c r="J29" s="44"/>
    </row>
    <row r="30" ht="188.5">
      <c r="A30" s="35" t="s">
        <v>128</v>
      </c>
      <c r="B30" s="42"/>
      <c r="C30" s="43"/>
      <c r="D30" s="43"/>
      <c r="E30" s="37" t="s">
        <v>1933</v>
      </c>
      <c r="F30" s="43"/>
      <c r="G30" s="43"/>
      <c r="H30" s="43"/>
      <c r="I30" s="43"/>
      <c r="J30" s="44"/>
    </row>
    <row r="31">
      <c r="A31" s="35" t="s">
        <v>119</v>
      </c>
      <c r="B31" s="35">
        <v>6</v>
      </c>
      <c r="C31" s="36" t="s">
        <v>1934</v>
      </c>
      <c r="D31" s="35" t="s">
        <v>131</v>
      </c>
      <c r="E31" s="37" t="s">
        <v>1935</v>
      </c>
      <c r="F31" s="38" t="s">
        <v>237</v>
      </c>
      <c r="G31" s="39">
        <v>21</v>
      </c>
      <c r="H31" s="40">
        <v>0</v>
      </c>
      <c r="I31" s="40">
        <f>ROUND(G31*H31,P4)</f>
        <v>0</v>
      </c>
      <c r="J31" s="35"/>
      <c r="O31" s="41">
        <f>I31*0.21</f>
        <v>0</v>
      </c>
      <c r="P31">
        <v>3</v>
      </c>
    </row>
    <row r="32">
      <c r="A32" s="35" t="s">
        <v>124</v>
      </c>
      <c r="B32" s="42"/>
      <c r="C32" s="43"/>
      <c r="D32" s="43"/>
      <c r="E32" s="37" t="s">
        <v>1936</v>
      </c>
      <c r="F32" s="43"/>
      <c r="G32" s="43"/>
      <c r="H32" s="43"/>
      <c r="I32" s="43"/>
      <c r="J32" s="44"/>
    </row>
    <row r="33">
      <c r="A33" s="35" t="s">
        <v>126</v>
      </c>
      <c r="B33" s="42"/>
      <c r="C33" s="43"/>
      <c r="D33" s="43"/>
      <c r="E33" s="45" t="s">
        <v>1937</v>
      </c>
      <c r="F33" s="43"/>
      <c r="G33" s="43"/>
      <c r="H33" s="43"/>
      <c r="I33" s="43"/>
      <c r="J33" s="44"/>
    </row>
    <row r="34" ht="188.5">
      <c r="A34" s="35" t="s">
        <v>128</v>
      </c>
      <c r="B34" s="42"/>
      <c r="C34" s="43"/>
      <c r="D34" s="43"/>
      <c r="E34" s="37" t="s">
        <v>1933</v>
      </c>
      <c r="F34" s="43"/>
      <c r="G34" s="43"/>
      <c r="H34" s="43"/>
      <c r="I34" s="43"/>
      <c r="J34" s="44"/>
    </row>
    <row r="35">
      <c r="A35" s="35" t="s">
        <v>119</v>
      </c>
      <c r="B35" s="35">
        <v>7</v>
      </c>
      <c r="C35" s="36" t="s">
        <v>1934</v>
      </c>
      <c r="D35" s="35" t="s">
        <v>137</v>
      </c>
      <c r="E35" s="37" t="s">
        <v>1935</v>
      </c>
      <c r="F35" s="38" t="s">
        <v>237</v>
      </c>
      <c r="G35" s="39">
        <v>9.5</v>
      </c>
      <c r="H35" s="40">
        <v>0</v>
      </c>
      <c r="I35" s="40">
        <f>ROUND(G35*H35,P4)</f>
        <v>0</v>
      </c>
      <c r="J35" s="35"/>
      <c r="O35" s="41">
        <f>I35*0.21</f>
        <v>0</v>
      </c>
      <c r="P35">
        <v>3</v>
      </c>
    </row>
    <row r="36">
      <c r="A36" s="35" t="s">
        <v>124</v>
      </c>
      <c r="B36" s="42"/>
      <c r="C36" s="43"/>
      <c r="D36" s="43"/>
      <c r="E36" s="37" t="s">
        <v>1938</v>
      </c>
      <c r="F36" s="43"/>
      <c r="G36" s="43"/>
      <c r="H36" s="43"/>
      <c r="I36" s="43"/>
      <c r="J36" s="44"/>
    </row>
    <row r="37">
      <c r="A37" s="35" t="s">
        <v>126</v>
      </c>
      <c r="B37" s="42"/>
      <c r="C37" s="43"/>
      <c r="D37" s="43"/>
      <c r="E37" s="45" t="s">
        <v>1939</v>
      </c>
      <c r="F37" s="43"/>
      <c r="G37" s="43"/>
      <c r="H37" s="43"/>
      <c r="I37" s="43"/>
      <c r="J37" s="44"/>
    </row>
    <row r="38" ht="188.5">
      <c r="A38" s="35" t="s">
        <v>128</v>
      </c>
      <c r="B38" s="46"/>
      <c r="C38" s="47"/>
      <c r="D38" s="47"/>
      <c r="E38" s="37" t="s">
        <v>1933</v>
      </c>
      <c r="F38" s="47"/>
      <c r="G38" s="47"/>
      <c r="H38" s="47"/>
      <c r="I38" s="47"/>
      <c r="J38"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17</v>
      </c>
      <c r="I3" s="23">
        <f>SUMIFS(I8:I346,A8:A346,"SD")</f>
        <v>0</v>
      </c>
      <c r="J3" s="17"/>
      <c r="O3">
        <v>0</v>
      </c>
      <c r="P3">
        <v>2</v>
      </c>
    </row>
    <row r="4">
      <c r="A4" s="3" t="s">
        <v>103</v>
      </c>
      <c r="B4" s="18" t="s">
        <v>104</v>
      </c>
      <c r="C4" s="19" t="s">
        <v>17</v>
      </c>
      <c r="D4" s="20"/>
      <c r="E4" s="21" t="s">
        <v>18</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290</v>
      </c>
      <c r="D9" s="35" t="s">
        <v>121</v>
      </c>
      <c r="E9" s="37" t="s">
        <v>291</v>
      </c>
      <c r="F9" s="38" t="s">
        <v>292</v>
      </c>
      <c r="G9" s="39">
        <v>5382.1000000000004</v>
      </c>
      <c r="H9" s="40">
        <v>0</v>
      </c>
      <c r="I9" s="40">
        <f>ROUND(G9*H9,P4)</f>
        <v>0</v>
      </c>
      <c r="J9" s="35"/>
      <c r="O9" s="41">
        <f>I9*0.21</f>
        <v>0</v>
      </c>
      <c r="P9">
        <v>3</v>
      </c>
    </row>
    <row r="10">
      <c r="A10" s="35" t="s">
        <v>124</v>
      </c>
      <c r="B10" s="42"/>
      <c r="C10" s="43"/>
      <c r="D10" s="43"/>
      <c r="E10" s="37" t="s">
        <v>293</v>
      </c>
      <c r="F10" s="43"/>
      <c r="G10" s="43"/>
      <c r="H10" s="43"/>
      <c r="I10" s="43"/>
      <c r="J10" s="44"/>
    </row>
    <row r="11" ht="87">
      <c r="A11" s="35" t="s">
        <v>126</v>
      </c>
      <c r="B11" s="42"/>
      <c r="C11" s="43"/>
      <c r="D11" s="43"/>
      <c r="E11" s="45" t="s">
        <v>638</v>
      </c>
      <c r="F11" s="43"/>
      <c r="G11" s="43"/>
      <c r="H11" s="43"/>
      <c r="I11" s="43"/>
      <c r="J11" s="44"/>
    </row>
    <row r="12" ht="29">
      <c r="A12" s="35" t="s">
        <v>128</v>
      </c>
      <c r="B12" s="42"/>
      <c r="C12" s="43"/>
      <c r="D12" s="43"/>
      <c r="E12" s="37" t="s">
        <v>295</v>
      </c>
      <c r="F12" s="43"/>
      <c r="G12" s="43"/>
      <c r="H12" s="43"/>
      <c r="I12" s="43"/>
      <c r="J12" s="44"/>
    </row>
    <row r="13">
      <c r="A13" s="35" t="s">
        <v>119</v>
      </c>
      <c r="B13" s="35">
        <v>2</v>
      </c>
      <c r="C13" s="36" t="s">
        <v>296</v>
      </c>
      <c r="D13" s="35" t="s">
        <v>121</v>
      </c>
      <c r="E13" s="37" t="s">
        <v>297</v>
      </c>
      <c r="F13" s="38" t="s">
        <v>292</v>
      </c>
      <c r="G13" s="39">
        <v>83.430000000000007</v>
      </c>
      <c r="H13" s="40">
        <v>0</v>
      </c>
      <c r="I13" s="40">
        <f>ROUND(G13*H13,P4)</f>
        <v>0</v>
      </c>
      <c r="J13" s="35"/>
      <c r="O13" s="41">
        <f>I13*0.21</f>
        <v>0</v>
      </c>
      <c r="P13">
        <v>3</v>
      </c>
    </row>
    <row r="14">
      <c r="A14" s="35" t="s">
        <v>124</v>
      </c>
      <c r="B14" s="42"/>
      <c r="C14" s="43"/>
      <c r="D14" s="43"/>
      <c r="E14" s="37" t="s">
        <v>298</v>
      </c>
      <c r="F14" s="43"/>
      <c r="G14" s="43"/>
      <c r="H14" s="43"/>
      <c r="I14" s="43"/>
      <c r="J14" s="44"/>
    </row>
    <row r="15" ht="87">
      <c r="A15" s="35" t="s">
        <v>126</v>
      </c>
      <c r="B15" s="42"/>
      <c r="C15" s="43"/>
      <c r="D15" s="43"/>
      <c r="E15" s="45" t="s">
        <v>639</v>
      </c>
      <c r="F15" s="43"/>
      <c r="G15" s="43"/>
      <c r="H15" s="43"/>
      <c r="I15" s="43"/>
      <c r="J15" s="44"/>
    </row>
    <row r="16" ht="72.5">
      <c r="A16" s="35" t="s">
        <v>128</v>
      </c>
      <c r="B16" s="42"/>
      <c r="C16" s="43"/>
      <c r="D16" s="43"/>
      <c r="E16" s="37" t="s">
        <v>300</v>
      </c>
      <c r="F16" s="43"/>
      <c r="G16" s="43"/>
      <c r="H16" s="43"/>
      <c r="I16" s="43"/>
      <c r="J16" s="44"/>
    </row>
    <row r="17">
      <c r="A17" s="35" t="s">
        <v>119</v>
      </c>
      <c r="B17" s="35">
        <v>3</v>
      </c>
      <c r="C17" s="36" t="s">
        <v>640</v>
      </c>
      <c r="D17" s="35" t="s">
        <v>121</v>
      </c>
      <c r="E17" s="37" t="s">
        <v>641</v>
      </c>
      <c r="F17" s="38" t="s">
        <v>292</v>
      </c>
      <c r="G17" s="39">
        <v>510.19200000000001</v>
      </c>
      <c r="H17" s="40">
        <v>0</v>
      </c>
      <c r="I17" s="40">
        <f>ROUND(G17*H17,P4)</f>
        <v>0</v>
      </c>
      <c r="J17" s="35"/>
      <c r="O17" s="41">
        <f>I17*0.21</f>
        <v>0</v>
      </c>
      <c r="P17">
        <v>3</v>
      </c>
    </row>
    <row r="18">
      <c r="A18" s="35" t="s">
        <v>124</v>
      </c>
      <c r="B18" s="42"/>
      <c r="C18" s="43"/>
      <c r="D18" s="43"/>
      <c r="E18" s="37" t="s">
        <v>642</v>
      </c>
      <c r="F18" s="43"/>
      <c r="G18" s="43"/>
      <c r="H18" s="43"/>
      <c r="I18" s="43"/>
      <c r="J18" s="44"/>
    </row>
    <row r="19" ht="43.5">
      <c r="A19" s="35" t="s">
        <v>126</v>
      </c>
      <c r="B19" s="42"/>
      <c r="C19" s="43"/>
      <c r="D19" s="43"/>
      <c r="E19" s="45" t="s">
        <v>643</v>
      </c>
      <c r="F19" s="43"/>
      <c r="G19" s="43"/>
      <c r="H19" s="43"/>
      <c r="I19" s="43"/>
      <c r="J19" s="44"/>
    </row>
    <row r="20" ht="72.5">
      <c r="A20" s="35" t="s">
        <v>128</v>
      </c>
      <c r="B20" s="42"/>
      <c r="C20" s="43"/>
      <c r="D20" s="43"/>
      <c r="E20" s="37" t="s">
        <v>300</v>
      </c>
      <c r="F20" s="43"/>
      <c r="G20" s="43"/>
      <c r="H20" s="43"/>
      <c r="I20" s="43"/>
      <c r="J20" s="44"/>
    </row>
    <row r="21">
      <c r="A21" s="35" t="s">
        <v>119</v>
      </c>
      <c r="B21" s="35">
        <v>4</v>
      </c>
      <c r="C21" s="36" t="s">
        <v>301</v>
      </c>
      <c r="D21" s="35" t="s">
        <v>121</v>
      </c>
      <c r="E21" s="37" t="s">
        <v>302</v>
      </c>
      <c r="F21" s="38" t="s">
        <v>212</v>
      </c>
      <c r="G21" s="39">
        <v>15.6</v>
      </c>
      <c r="H21" s="40">
        <v>0</v>
      </c>
      <c r="I21" s="40">
        <f>ROUND(G21*H21,P4)</f>
        <v>0</v>
      </c>
      <c r="J21" s="35"/>
      <c r="O21" s="41">
        <f>I21*0.21</f>
        <v>0</v>
      </c>
      <c r="P21">
        <v>3</v>
      </c>
    </row>
    <row r="22" ht="29">
      <c r="A22" s="35" t="s">
        <v>124</v>
      </c>
      <c r="B22" s="42"/>
      <c r="C22" s="43"/>
      <c r="D22" s="43"/>
      <c r="E22" s="37" t="s">
        <v>303</v>
      </c>
      <c r="F22" s="43"/>
      <c r="G22" s="43"/>
      <c r="H22" s="43"/>
      <c r="I22" s="43"/>
      <c r="J22" s="44"/>
    </row>
    <row r="23">
      <c r="A23" s="35" t="s">
        <v>126</v>
      </c>
      <c r="B23" s="42"/>
      <c r="C23" s="43"/>
      <c r="D23" s="43"/>
      <c r="E23" s="45" t="s">
        <v>644</v>
      </c>
      <c r="F23" s="43"/>
      <c r="G23" s="43"/>
      <c r="H23" s="43"/>
      <c r="I23" s="43"/>
      <c r="J23" s="44"/>
    </row>
    <row r="24" ht="29">
      <c r="A24" s="35" t="s">
        <v>128</v>
      </c>
      <c r="B24" s="42"/>
      <c r="C24" s="43"/>
      <c r="D24" s="43"/>
      <c r="E24" s="37" t="s">
        <v>305</v>
      </c>
      <c r="F24" s="43"/>
      <c r="G24" s="43"/>
      <c r="H24" s="43"/>
      <c r="I24" s="43"/>
      <c r="J24" s="44"/>
    </row>
    <row r="25">
      <c r="A25" s="29" t="s">
        <v>116</v>
      </c>
      <c r="B25" s="30"/>
      <c r="C25" s="31" t="s">
        <v>190</v>
      </c>
      <c r="D25" s="32"/>
      <c r="E25" s="29" t="s">
        <v>191</v>
      </c>
      <c r="F25" s="32"/>
      <c r="G25" s="32"/>
      <c r="H25" s="32"/>
      <c r="I25" s="33">
        <f>SUMIFS(I26:I169,A26:A169,"P")</f>
        <v>0</v>
      </c>
      <c r="J25" s="34"/>
    </row>
    <row r="26">
      <c r="A26" s="35" t="s">
        <v>119</v>
      </c>
      <c r="B26" s="35">
        <v>5</v>
      </c>
      <c r="C26" s="36" t="s">
        <v>308</v>
      </c>
      <c r="D26" s="35" t="s">
        <v>121</v>
      </c>
      <c r="E26" s="37" t="s">
        <v>309</v>
      </c>
      <c r="F26" s="38" t="s">
        <v>200</v>
      </c>
      <c r="G26" s="39">
        <v>127</v>
      </c>
      <c r="H26" s="40">
        <v>0</v>
      </c>
      <c r="I26" s="40">
        <f>ROUND(G26*H26,P4)</f>
        <v>0</v>
      </c>
      <c r="J26" s="35"/>
      <c r="O26" s="41">
        <f>I26*0.21</f>
        <v>0</v>
      </c>
      <c r="P26">
        <v>3</v>
      </c>
    </row>
    <row r="27">
      <c r="A27" s="35" t="s">
        <v>124</v>
      </c>
      <c r="B27" s="42"/>
      <c r="C27" s="43"/>
      <c r="D27" s="43"/>
      <c r="E27" s="37" t="s">
        <v>310</v>
      </c>
      <c r="F27" s="43"/>
      <c r="G27" s="43"/>
      <c r="H27" s="43"/>
      <c r="I27" s="43"/>
      <c r="J27" s="44"/>
    </row>
    <row r="28">
      <c r="A28" s="35" t="s">
        <v>126</v>
      </c>
      <c r="B28" s="42"/>
      <c r="C28" s="43"/>
      <c r="D28" s="43"/>
      <c r="E28" s="45" t="s">
        <v>645</v>
      </c>
      <c r="F28" s="43"/>
      <c r="G28" s="43"/>
      <c r="H28" s="43"/>
      <c r="I28" s="43"/>
      <c r="J28" s="44"/>
    </row>
    <row r="29" ht="58">
      <c r="A29" s="35" t="s">
        <v>128</v>
      </c>
      <c r="B29" s="42"/>
      <c r="C29" s="43"/>
      <c r="D29" s="43"/>
      <c r="E29" s="37" t="s">
        <v>312</v>
      </c>
      <c r="F29" s="43"/>
      <c r="G29" s="43"/>
      <c r="H29" s="43"/>
      <c r="I29" s="43"/>
      <c r="J29" s="44"/>
    </row>
    <row r="30">
      <c r="A30" s="35" t="s">
        <v>119</v>
      </c>
      <c r="B30" s="35">
        <v>6</v>
      </c>
      <c r="C30" s="36" t="s">
        <v>646</v>
      </c>
      <c r="D30" s="35" t="s">
        <v>121</v>
      </c>
      <c r="E30" s="37" t="s">
        <v>647</v>
      </c>
      <c r="F30" s="38" t="s">
        <v>212</v>
      </c>
      <c r="G30" s="39">
        <v>6</v>
      </c>
      <c r="H30" s="40">
        <v>0</v>
      </c>
      <c r="I30" s="40">
        <f>ROUND(G30*H30,P4)</f>
        <v>0</v>
      </c>
      <c r="J30" s="35"/>
      <c r="O30" s="41">
        <f>I30*0.21</f>
        <v>0</v>
      </c>
      <c r="P30">
        <v>3</v>
      </c>
    </row>
    <row r="31">
      <c r="A31" s="35" t="s">
        <v>124</v>
      </c>
      <c r="B31" s="42"/>
      <c r="C31" s="43"/>
      <c r="D31" s="43"/>
      <c r="E31" s="37" t="s">
        <v>648</v>
      </c>
      <c r="F31" s="43"/>
      <c r="G31" s="43"/>
      <c r="H31" s="43"/>
      <c r="I31" s="43"/>
      <c r="J31" s="44"/>
    </row>
    <row r="32">
      <c r="A32" s="35" t="s">
        <v>126</v>
      </c>
      <c r="B32" s="42"/>
      <c r="C32" s="43"/>
      <c r="D32" s="43"/>
      <c r="E32" s="45" t="s">
        <v>649</v>
      </c>
      <c r="F32" s="43"/>
      <c r="G32" s="43"/>
      <c r="H32" s="43"/>
      <c r="I32" s="43"/>
      <c r="J32" s="44"/>
    </row>
    <row r="33" ht="130.5">
      <c r="A33" s="35" t="s">
        <v>128</v>
      </c>
      <c r="B33" s="42"/>
      <c r="C33" s="43"/>
      <c r="D33" s="43"/>
      <c r="E33" s="37" t="s">
        <v>317</v>
      </c>
      <c r="F33" s="43"/>
      <c r="G33" s="43"/>
      <c r="H33" s="43"/>
      <c r="I33" s="43"/>
      <c r="J33" s="44"/>
    </row>
    <row r="34">
      <c r="A34" s="35" t="s">
        <v>119</v>
      </c>
      <c r="B34" s="35">
        <v>7</v>
      </c>
      <c r="C34" s="36" t="s">
        <v>313</v>
      </c>
      <c r="D34" s="35"/>
      <c r="E34" s="37" t="s">
        <v>314</v>
      </c>
      <c r="F34" s="38" t="s">
        <v>212</v>
      </c>
      <c r="G34" s="39">
        <v>194</v>
      </c>
      <c r="H34" s="40">
        <v>0</v>
      </c>
      <c r="I34" s="40">
        <f>ROUND(G34*H34,P4)</f>
        <v>0</v>
      </c>
      <c r="J34" s="35"/>
      <c r="O34" s="41">
        <f>I34*0.21</f>
        <v>0</v>
      </c>
      <c r="P34">
        <v>3</v>
      </c>
    </row>
    <row r="35" ht="29">
      <c r="A35" s="35" t="s">
        <v>124</v>
      </c>
      <c r="B35" s="42"/>
      <c r="C35" s="43"/>
      <c r="D35" s="43"/>
      <c r="E35" s="37" t="s">
        <v>315</v>
      </c>
      <c r="F35" s="43"/>
      <c r="G35" s="43"/>
      <c r="H35" s="43"/>
      <c r="I35" s="43"/>
      <c r="J35" s="44"/>
    </row>
    <row r="36">
      <c r="A36" s="35" t="s">
        <v>126</v>
      </c>
      <c r="B36" s="42"/>
      <c r="C36" s="43"/>
      <c r="D36" s="43"/>
      <c r="E36" s="45" t="s">
        <v>650</v>
      </c>
      <c r="F36" s="43"/>
      <c r="G36" s="43"/>
      <c r="H36" s="43"/>
      <c r="I36" s="43"/>
      <c r="J36" s="44"/>
    </row>
    <row r="37" ht="130.5">
      <c r="A37" s="35" t="s">
        <v>128</v>
      </c>
      <c r="B37" s="42"/>
      <c r="C37" s="43"/>
      <c r="D37" s="43"/>
      <c r="E37" s="37" t="s">
        <v>317</v>
      </c>
      <c r="F37" s="43"/>
      <c r="G37" s="43"/>
      <c r="H37" s="43"/>
      <c r="I37" s="43"/>
      <c r="J37" s="44"/>
    </row>
    <row r="38">
      <c r="A38" s="35" t="s">
        <v>119</v>
      </c>
      <c r="B38" s="35">
        <v>8</v>
      </c>
      <c r="C38" s="36" t="s">
        <v>318</v>
      </c>
      <c r="D38" s="35" t="s">
        <v>131</v>
      </c>
      <c r="E38" s="37" t="s">
        <v>319</v>
      </c>
      <c r="F38" s="38" t="s">
        <v>212</v>
      </c>
      <c r="G38" s="39">
        <v>2</v>
      </c>
      <c r="H38" s="40">
        <v>0</v>
      </c>
      <c r="I38" s="40">
        <f>ROUND(G38*H38,P4)</f>
        <v>0</v>
      </c>
      <c r="J38" s="35"/>
      <c r="O38" s="41">
        <f>I38*0.21</f>
        <v>0</v>
      </c>
      <c r="P38">
        <v>3</v>
      </c>
    </row>
    <row r="39" ht="29">
      <c r="A39" s="35" t="s">
        <v>124</v>
      </c>
      <c r="B39" s="42"/>
      <c r="C39" s="43"/>
      <c r="D39" s="43"/>
      <c r="E39" s="37" t="s">
        <v>651</v>
      </c>
      <c r="F39" s="43"/>
      <c r="G39" s="43"/>
      <c r="H39" s="43"/>
      <c r="I39" s="43"/>
      <c r="J39" s="44"/>
    </row>
    <row r="40">
      <c r="A40" s="35" t="s">
        <v>126</v>
      </c>
      <c r="B40" s="42"/>
      <c r="C40" s="43"/>
      <c r="D40" s="43"/>
      <c r="E40" s="45" t="s">
        <v>652</v>
      </c>
      <c r="F40" s="43"/>
      <c r="G40" s="43"/>
      <c r="H40" s="43"/>
      <c r="I40" s="43"/>
      <c r="J40" s="44"/>
    </row>
    <row r="41" ht="130.5">
      <c r="A41" s="35" t="s">
        <v>128</v>
      </c>
      <c r="B41" s="42"/>
      <c r="C41" s="43"/>
      <c r="D41" s="43"/>
      <c r="E41" s="37" t="s">
        <v>317</v>
      </c>
      <c r="F41" s="43"/>
      <c r="G41" s="43"/>
      <c r="H41" s="43"/>
      <c r="I41" s="43"/>
      <c r="J41" s="44"/>
    </row>
    <row r="42">
      <c r="A42" s="35" t="s">
        <v>119</v>
      </c>
      <c r="B42" s="35">
        <v>9</v>
      </c>
      <c r="C42" s="36" t="s">
        <v>318</v>
      </c>
      <c r="D42" s="35" t="s">
        <v>137</v>
      </c>
      <c r="E42" s="37" t="s">
        <v>319</v>
      </c>
      <c r="F42" s="38" t="s">
        <v>212</v>
      </c>
      <c r="G42" s="39">
        <v>1</v>
      </c>
      <c r="H42" s="40">
        <v>0</v>
      </c>
      <c r="I42" s="40">
        <f>ROUND(G42*H42,P4)</f>
        <v>0</v>
      </c>
      <c r="J42" s="35"/>
      <c r="O42" s="41">
        <f>I42*0.21</f>
        <v>0</v>
      </c>
      <c r="P42">
        <v>3</v>
      </c>
    </row>
    <row r="43" ht="29">
      <c r="A43" s="35" t="s">
        <v>124</v>
      </c>
      <c r="B43" s="42"/>
      <c r="C43" s="43"/>
      <c r="D43" s="43"/>
      <c r="E43" s="37" t="s">
        <v>653</v>
      </c>
      <c r="F43" s="43"/>
      <c r="G43" s="43"/>
      <c r="H43" s="43"/>
      <c r="I43" s="43"/>
      <c r="J43" s="44"/>
    </row>
    <row r="44">
      <c r="A44" s="35" t="s">
        <v>126</v>
      </c>
      <c r="B44" s="42"/>
      <c r="C44" s="43"/>
      <c r="D44" s="43"/>
      <c r="E44" s="45" t="s">
        <v>654</v>
      </c>
      <c r="F44" s="43"/>
      <c r="G44" s="43"/>
      <c r="H44" s="43"/>
      <c r="I44" s="43"/>
      <c r="J44" s="44"/>
    </row>
    <row r="45" ht="130.5">
      <c r="A45" s="35" t="s">
        <v>128</v>
      </c>
      <c r="B45" s="42"/>
      <c r="C45" s="43"/>
      <c r="D45" s="43"/>
      <c r="E45" s="37" t="s">
        <v>317</v>
      </c>
      <c r="F45" s="43"/>
      <c r="G45" s="43"/>
      <c r="H45" s="43"/>
      <c r="I45" s="43"/>
      <c r="J45" s="44"/>
    </row>
    <row r="46">
      <c r="A46" s="35" t="s">
        <v>119</v>
      </c>
      <c r="B46" s="35">
        <v>10</v>
      </c>
      <c r="C46" s="36" t="s">
        <v>318</v>
      </c>
      <c r="D46" s="35" t="s">
        <v>139</v>
      </c>
      <c r="E46" s="37" t="s">
        <v>319</v>
      </c>
      <c r="F46" s="38" t="s">
        <v>212</v>
      </c>
      <c r="G46" s="39">
        <v>0.23999999999999999</v>
      </c>
      <c r="H46" s="40">
        <v>0</v>
      </c>
      <c r="I46" s="40">
        <f>ROUND(G46*H46,P4)</f>
        <v>0</v>
      </c>
      <c r="J46" s="35"/>
      <c r="O46" s="41">
        <f>I46*0.21</f>
        <v>0</v>
      </c>
      <c r="P46">
        <v>3</v>
      </c>
    </row>
    <row r="47" ht="29">
      <c r="A47" s="35" t="s">
        <v>124</v>
      </c>
      <c r="B47" s="42"/>
      <c r="C47" s="43"/>
      <c r="D47" s="43"/>
      <c r="E47" s="37" t="s">
        <v>655</v>
      </c>
      <c r="F47" s="43"/>
      <c r="G47" s="43"/>
      <c r="H47" s="43"/>
      <c r="I47" s="43"/>
      <c r="J47" s="44"/>
    </row>
    <row r="48">
      <c r="A48" s="35" t="s">
        <v>126</v>
      </c>
      <c r="B48" s="42"/>
      <c r="C48" s="43"/>
      <c r="D48" s="43"/>
      <c r="E48" s="45" t="s">
        <v>656</v>
      </c>
      <c r="F48" s="43"/>
      <c r="G48" s="43"/>
      <c r="H48" s="43"/>
      <c r="I48" s="43"/>
      <c r="J48" s="44"/>
    </row>
    <row r="49" ht="130.5">
      <c r="A49" s="35" t="s">
        <v>128</v>
      </c>
      <c r="B49" s="42"/>
      <c r="C49" s="43"/>
      <c r="D49" s="43"/>
      <c r="E49" s="37" t="s">
        <v>317</v>
      </c>
      <c r="F49" s="43"/>
      <c r="G49" s="43"/>
      <c r="H49" s="43"/>
      <c r="I49" s="43"/>
      <c r="J49" s="44"/>
    </row>
    <row r="50">
      <c r="A50" s="35" t="s">
        <v>119</v>
      </c>
      <c r="B50" s="35">
        <v>11</v>
      </c>
      <c r="C50" s="36" t="s">
        <v>326</v>
      </c>
      <c r="D50" s="35" t="s">
        <v>121</v>
      </c>
      <c r="E50" s="37" t="s">
        <v>327</v>
      </c>
      <c r="F50" s="38" t="s">
        <v>200</v>
      </c>
      <c r="G50" s="39">
        <v>12</v>
      </c>
      <c r="H50" s="40">
        <v>0</v>
      </c>
      <c r="I50" s="40">
        <f>ROUND(G50*H50,P4)</f>
        <v>0</v>
      </c>
      <c r="J50" s="35"/>
      <c r="O50" s="41">
        <f>I50*0.21</f>
        <v>0</v>
      </c>
      <c r="P50">
        <v>3</v>
      </c>
    </row>
    <row r="51" ht="29">
      <c r="A51" s="35" t="s">
        <v>124</v>
      </c>
      <c r="B51" s="42"/>
      <c r="C51" s="43"/>
      <c r="D51" s="43"/>
      <c r="E51" s="37" t="s">
        <v>657</v>
      </c>
      <c r="F51" s="43"/>
      <c r="G51" s="43"/>
      <c r="H51" s="43"/>
      <c r="I51" s="43"/>
      <c r="J51" s="44"/>
    </row>
    <row r="52">
      <c r="A52" s="35" t="s">
        <v>126</v>
      </c>
      <c r="B52" s="42"/>
      <c r="C52" s="43"/>
      <c r="D52" s="43"/>
      <c r="E52" s="45" t="s">
        <v>658</v>
      </c>
      <c r="F52" s="43"/>
      <c r="G52" s="43"/>
      <c r="H52" s="43"/>
      <c r="I52" s="43"/>
      <c r="J52" s="44"/>
    </row>
    <row r="53" ht="145">
      <c r="A53" s="35" t="s">
        <v>128</v>
      </c>
      <c r="B53" s="42"/>
      <c r="C53" s="43"/>
      <c r="D53" s="43"/>
      <c r="E53" s="37" t="s">
        <v>330</v>
      </c>
      <c r="F53" s="43"/>
      <c r="G53" s="43"/>
      <c r="H53" s="43"/>
      <c r="I53" s="43"/>
      <c r="J53" s="44"/>
    </row>
    <row r="54" ht="29">
      <c r="A54" s="35" t="s">
        <v>119</v>
      </c>
      <c r="B54" s="35">
        <v>12</v>
      </c>
      <c r="C54" s="36" t="s">
        <v>331</v>
      </c>
      <c r="D54" s="35" t="s">
        <v>131</v>
      </c>
      <c r="E54" s="37" t="s">
        <v>332</v>
      </c>
      <c r="F54" s="38" t="s">
        <v>212</v>
      </c>
      <c r="G54" s="39">
        <v>750</v>
      </c>
      <c r="H54" s="40">
        <v>0</v>
      </c>
      <c r="I54" s="40">
        <f>ROUND(G54*H54,P4)</f>
        <v>0</v>
      </c>
      <c r="J54" s="35"/>
      <c r="O54" s="41">
        <f>I54*0.21</f>
        <v>0</v>
      </c>
      <c r="P54">
        <v>3</v>
      </c>
    </row>
    <row r="55" ht="29">
      <c r="A55" s="35" t="s">
        <v>124</v>
      </c>
      <c r="B55" s="42"/>
      <c r="C55" s="43"/>
      <c r="D55" s="43"/>
      <c r="E55" s="37" t="s">
        <v>659</v>
      </c>
      <c r="F55" s="43"/>
      <c r="G55" s="43"/>
      <c r="H55" s="43"/>
      <c r="I55" s="43"/>
      <c r="J55" s="44"/>
    </row>
    <row r="56" ht="43.5">
      <c r="A56" s="35" t="s">
        <v>126</v>
      </c>
      <c r="B56" s="42"/>
      <c r="C56" s="43"/>
      <c r="D56" s="43"/>
      <c r="E56" s="45" t="s">
        <v>660</v>
      </c>
      <c r="F56" s="43"/>
      <c r="G56" s="43"/>
      <c r="H56" s="43"/>
      <c r="I56" s="43"/>
      <c r="J56" s="44"/>
    </row>
    <row r="57" ht="116">
      <c r="A57" s="35" t="s">
        <v>128</v>
      </c>
      <c r="B57" s="42"/>
      <c r="C57" s="43"/>
      <c r="D57" s="43"/>
      <c r="E57" s="37" t="s">
        <v>335</v>
      </c>
      <c r="F57" s="43"/>
      <c r="G57" s="43"/>
      <c r="H57" s="43"/>
      <c r="I57" s="43"/>
      <c r="J57" s="44"/>
    </row>
    <row r="58" ht="29">
      <c r="A58" s="35" t="s">
        <v>119</v>
      </c>
      <c r="B58" s="35">
        <v>13</v>
      </c>
      <c r="C58" s="36" t="s">
        <v>331</v>
      </c>
      <c r="D58" s="35" t="s">
        <v>137</v>
      </c>
      <c r="E58" s="37" t="s">
        <v>332</v>
      </c>
      <c r="F58" s="38" t="s">
        <v>212</v>
      </c>
      <c r="G58" s="39">
        <v>272</v>
      </c>
      <c r="H58" s="40">
        <v>0</v>
      </c>
      <c r="I58" s="40">
        <f>ROUND(G58*H58,P4)</f>
        <v>0</v>
      </c>
      <c r="J58" s="35"/>
      <c r="O58" s="41">
        <f>I58*0.21</f>
        <v>0</v>
      </c>
      <c r="P58">
        <v>3</v>
      </c>
    </row>
    <row r="59" ht="29">
      <c r="A59" s="35" t="s">
        <v>124</v>
      </c>
      <c r="B59" s="42"/>
      <c r="C59" s="43"/>
      <c r="D59" s="43"/>
      <c r="E59" s="37" t="s">
        <v>661</v>
      </c>
      <c r="F59" s="43"/>
      <c r="G59" s="43"/>
      <c r="H59" s="43"/>
      <c r="I59" s="43"/>
      <c r="J59" s="44"/>
    </row>
    <row r="60">
      <c r="A60" s="35" t="s">
        <v>126</v>
      </c>
      <c r="B60" s="42"/>
      <c r="C60" s="43"/>
      <c r="D60" s="43"/>
      <c r="E60" s="45" t="s">
        <v>662</v>
      </c>
      <c r="F60" s="43"/>
      <c r="G60" s="43"/>
      <c r="H60" s="43"/>
      <c r="I60" s="43"/>
      <c r="J60" s="44"/>
    </row>
    <row r="61" ht="116">
      <c r="A61" s="35" t="s">
        <v>128</v>
      </c>
      <c r="B61" s="42"/>
      <c r="C61" s="43"/>
      <c r="D61" s="43"/>
      <c r="E61" s="37" t="s">
        <v>335</v>
      </c>
      <c r="F61" s="43"/>
      <c r="G61" s="43"/>
      <c r="H61" s="43"/>
      <c r="I61" s="43"/>
      <c r="J61" s="44"/>
    </row>
    <row r="62" ht="29">
      <c r="A62" s="35" t="s">
        <v>119</v>
      </c>
      <c r="B62" s="35">
        <v>14</v>
      </c>
      <c r="C62" s="36" t="s">
        <v>331</v>
      </c>
      <c r="D62" s="35" t="s">
        <v>139</v>
      </c>
      <c r="E62" s="37" t="s">
        <v>332</v>
      </c>
      <c r="F62" s="38" t="s">
        <v>212</v>
      </c>
      <c r="G62" s="39">
        <v>4</v>
      </c>
      <c r="H62" s="40">
        <v>0</v>
      </c>
      <c r="I62" s="40">
        <f>ROUND(G62*H62,P4)</f>
        <v>0</v>
      </c>
      <c r="J62" s="35"/>
      <c r="O62" s="41">
        <f>I62*0.21</f>
        <v>0</v>
      </c>
      <c r="P62">
        <v>3</v>
      </c>
    </row>
    <row r="63">
      <c r="A63" s="35" t="s">
        <v>124</v>
      </c>
      <c r="B63" s="42"/>
      <c r="C63" s="43"/>
      <c r="D63" s="43"/>
      <c r="E63" s="37" t="s">
        <v>663</v>
      </c>
      <c r="F63" s="43"/>
      <c r="G63" s="43"/>
      <c r="H63" s="43"/>
      <c r="I63" s="43"/>
      <c r="J63" s="44"/>
    </row>
    <row r="64">
      <c r="A64" s="35" t="s">
        <v>126</v>
      </c>
      <c r="B64" s="42"/>
      <c r="C64" s="43"/>
      <c r="D64" s="43"/>
      <c r="E64" s="45" t="s">
        <v>664</v>
      </c>
      <c r="F64" s="43"/>
      <c r="G64" s="43"/>
      <c r="H64" s="43"/>
      <c r="I64" s="43"/>
      <c r="J64" s="44"/>
    </row>
    <row r="65" ht="116">
      <c r="A65" s="35" t="s">
        <v>128</v>
      </c>
      <c r="B65" s="42"/>
      <c r="C65" s="43"/>
      <c r="D65" s="43"/>
      <c r="E65" s="37" t="s">
        <v>335</v>
      </c>
      <c r="F65" s="43"/>
      <c r="G65" s="43"/>
      <c r="H65" s="43"/>
      <c r="I65" s="43"/>
      <c r="J65" s="44"/>
    </row>
    <row r="66">
      <c r="A66" s="35" t="s">
        <v>119</v>
      </c>
      <c r="B66" s="35">
        <v>15</v>
      </c>
      <c r="C66" s="36" t="s">
        <v>665</v>
      </c>
      <c r="D66" s="35" t="s">
        <v>121</v>
      </c>
      <c r="E66" s="37" t="s">
        <v>666</v>
      </c>
      <c r="F66" s="38" t="s">
        <v>212</v>
      </c>
      <c r="G66" s="39">
        <v>212.58000000000001</v>
      </c>
      <c r="H66" s="40">
        <v>0</v>
      </c>
      <c r="I66" s="40">
        <f>ROUND(G66*H66,P4)</f>
        <v>0</v>
      </c>
      <c r="J66" s="35"/>
      <c r="O66" s="41">
        <f>I66*0.21</f>
        <v>0</v>
      </c>
      <c r="P66">
        <v>3</v>
      </c>
    </row>
    <row r="67" ht="43.5">
      <c r="A67" s="35" t="s">
        <v>124</v>
      </c>
      <c r="B67" s="42"/>
      <c r="C67" s="43"/>
      <c r="D67" s="43"/>
      <c r="E67" s="37" t="s">
        <v>667</v>
      </c>
      <c r="F67" s="43"/>
      <c r="G67" s="43"/>
      <c r="H67" s="43"/>
      <c r="I67" s="43"/>
      <c r="J67" s="44"/>
    </row>
    <row r="68" ht="43.5">
      <c r="A68" s="35" t="s">
        <v>126</v>
      </c>
      <c r="B68" s="42"/>
      <c r="C68" s="43"/>
      <c r="D68" s="43"/>
      <c r="E68" s="45" t="s">
        <v>668</v>
      </c>
      <c r="F68" s="43"/>
      <c r="G68" s="43"/>
      <c r="H68" s="43"/>
      <c r="I68" s="43"/>
      <c r="J68" s="44"/>
    </row>
    <row r="69" ht="116">
      <c r="A69" s="35" t="s">
        <v>128</v>
      </c>
      <c r="B69" s="42"/>
      <c r="C69" s="43"/>
      <c r="D69" s="43"/>
      <c r="E69" s="37" t="s">
        <v>335</v>
      </c>
      <c r="F69" s="43"/>
      <c r="G69" s="43"/>
      <c r="H69" s="43"/>
      <c r="I69" s="43"/>
      <c r="J69" s="44"/>
    </row>
    <row r="70">
      <c r="A70" s="35" t="s">
        <v>119</v>
      </c>
      <c r="B70" s="35">
        <v>16</v>
      </c>
      <c r="C70" s="36" t="s">
        <v>339</v>
      </c>
      <c r="D70" s="35" t="s">
        <v>121</v>
      </c>
      <c r="E70" s="37" t="s">
        <v>340</v>
      </c>
      <c r="F70" s="38" t="s">
        <v>212</v>
      </c>
      <c r="G70" s="39">
        <v>0.10000000000000001</v>
      </c>
      <c r="H70" s="40">
        <v>0</v>
      </c>
      <c r="I70" s="40">
        <f>ROUND(G70*H70,P4)</f>
        <v>0</v>
      </c>
      <c r="J70" s="35"/>
      <c r="O70" s="41">
        <f>I70*0.21</f>
        <v>0</v>
      </c>
      <c r="P70">
        <v>3</v>
      </c>
    </row>
    <row r="71" ht="29">
      <c r="A71" s="35" t="s">
        <v>124</v>
      </c>
      <c r="B71" s="42"/>
      <c r="C71" s="43"/>
      <c r="D71" s="43"/>
      <c r="E71" s="37" t="s">
        <v>669</v>
      </c>
      <c r="F71" s="43"/>
      <c r="G71" s="43"/>
      <c r="H71" s="43"/>
      <c r="I71" s="43"/>
      <c r="J71" s="44"/>
    </row>
    <row r="72">
      <c r="A72" s="35" t="s">
        <v>126</v>
      </c>
      <c r="B72" s="42"/>
      <c r="C72" s="43"/>
      <c r="D72" s="43"/>
      <c r="E72" s="45" t="s">
        <v>670</v>
      </c>
      <c r="F72" s="43"/>
      <c r="G72" s="43"/>
      <c r="H72" s="43"/>
      <c r="I72" s="43"/>
      <c r="J72" s="44"/>
    </row>
    <row r="73" ht="116">
      <c r="A73" s="35" t="s">
        <v>128</v>
      </c>
      <c r="B73" s="42"/>
      <c r="C73" s="43"/>
      <c r="D73" s="43"/>
      <c r="E73" s="37" t="s">
        <v>335</v>
      </c>
      <c r="F73" s="43"/>
      <c r="G73" s="43"/>
      <c r="H73" s="43"/>
      <c r="I73" s="43"/>
      <c r="J73" s="44"/>
    </row>
    <row r="74">
      <c r="A74" s="35" t="s">
        <v>119</v>
      </c>
      <c r="B74" s="35">
        <v>17</v>
      </c>
      <c r="C74" s="36" t="s">
        <v>343</v>
      </c>
      <c r="D74" s="35" t="s">
        <v>121</v>
      </c>
      <c r="E74" s="37" t="s">
        <v>344</v>
      </c>
      <c r="F74" s="38" t="s">
        <v>237</v>
      </c>
      <c r="G74" s="39">
        <v>281</v>
      </c>
      <c r="H74" s="40">
        <v>0</v>
      </c>
      <c r="I74" s="40">
        <f>ROUND(G74*H74,P4)</f>
        <v>0</v>
      </c>
      <c r="J74" s="35"/>
      <c r="O74" s="41">
        <f>I74*0.21</f>
        <v>0</v>
      </c>
      <c r="P74">
        <v>3</v>
      </c>
    </row>
    <row r="75" ht="29">
      <c r="A75" s="35" t="s">
        <v>124</v>
      </c>
      <c r="B75" s="42"/>
      <c r="C75" s="43"/>
      <c r="D75" s="43"/>
      <c r="E75" s="37" t="s">
        <v>671</v>
      </c>
      <c r="F75" s="43"/>
      <c r="G75" s="43"/>
      <c r="H75" s="43"/>
      <c r="I75" s="43"/>
      <c r="J75" s="44"/>
    </row>
    <row r="76">
      <c r="A76" s="35" t="s">
        <v>126</v>
      </c>
      <c r="B76" s="42"/>
      <c r="C76" s="43"/>
      <c r="D76" s="43"/>
      <c r="E76" s="45" t="s">
        <v>672</v>
      </c>
      <c r="F76" s="43"/>
      <c r="G76" s="43"/>
      <c r="H76" s="43"/>
      <c r="I76" s="43"/>
      <c r="J76" s="44"/>
    </row>
    <row r="77" ht="116">
      <c r="A77" s="35" t="s">
        <v>128</v>
      </c>
      <c r="B77" s="42"/>
      <c r="C77" s="43"/>
      <c r="D77" s="43"/>
      <c r="E77" s="37" t="s">
        <v>335</v>
      </c>
      <c r="F77" s="43"/>
      <c r="G77" s="43"/>
      <c r="H77" s="43"/>
      <c r="I77" s="43"/>
      <c r="J77" s="44"/>
    </row>
    <row r="78">
      <c r="A78" s="35" t="s">
        <v>119</v>
      </c>
      <c r="B78" s="35">
        <v>18</v>
      </c>
      <c r="C78" s="36" t="s">
        <v>347</v>
      </c>
      <c r="D78" s="35" t="s">
        <v>131</v>
      </c>
      <c r="E78" s="37" t="s">
        <v>348</v>
      </c>
      <c r="F78" s="38" t="s">
        <v>237</v>
      </c>
      <c r="G78" s="39">
        <v>3</v>
      </c>
      <c r="H78" s="40">
        <v>0</v>
      </c>
      <c r="I78" s="40">
        <f>ROUND(G78*H78,P4)</f>
        <v>0</v>
      </c>
      <c r="J78" s="35"/>
      <c r="O78" s="41">
        <f>I78*0.21</f>
        <v>0</v>
      </c>
      <c r="P78">
        <v>3</v>
      </c>
    </row>
    <row r="79" ht="29">
      <c r="A79" s="35" t="s">
        <v>124</v>
      </c>
      <c r="B79" s="42"/>
      <c r="C79" s="43"/>
      <c r="D79" s="43"/>
      <c r="E79" s="37" t="s">
        <v>673</v>
      </c>
      <c r="F79" s="43"/>
      <c r="G79" s="43"/>
      <c r="H79" s="43"/>
      <c r="I79" s="43"/>
      <c r="J79" s="44"/>
    </row>
    <row r="80">
      <c r="A80" s="35" t="s">
        <v>126</v>
      </c>
      <c r="B80" s="42"/>
      <c r="C80" s="43"/>
      <c r="D80" s="43"/>
      <c r="E80" s="45" t="s">
        <v>674</v>
      </c>
      <c r="F80" s="43"/>
      <c r="G80" s="43"/>
      <c r="H80" s="43"/>
      <c r="I80" s="43"/>
      <c r="J80" s="44"/>
    </row>
    <row r="81" ht="116">
      <c r="A81" s="35" t="s">
        <v>128</v>
      </c>
      <c r="B81" s="42"/>
      <c r="C81" s="43"/>
      <c r="D81" s="43"/>
      <c r="E81" s="37" t="s">
        <v>335</v>
      </c>
      <c r="F81" s="43"/>
      <c r="G81" s="43"/>
      <c r="H81" s="43"/>
      <c r="I81" s="43"/>
      <c r="J81" s="44"/>
    </row>
    <row r="82">
      <c r="A82" s="35" t="s">
        <v>119</v>
      </c>
      <c r="B82" s="35">
        <v>19</v>
      </c>
      <c r="C82" s="36" t="s">
        <v>347</v>
      </c>
      <c r="D82" s="35" t="s">
        <v>137</v>
      </c>
      <c r="E82" s="37" t="s">
        <v>348</v>
      </c>
      <c r="F82" s="38" t="s">
        <v>237</v>
      </c>
      <c r="G82" s="39">
        <v>37</v>
      </c>
      <c r="H82" s="40">
        <v>0</v>
      </c>
      <c r="I82" s="40">
        <f>ROUND(G82*H82,P4)</f>
        <v>0</v>
      </c>
      <c r="J82" s="35"/>
      <c r="O82" s="41">
        <f>I82*0.21</f>
        <v>0</v>
      </c>
      <c r="P82">
        <v>3</v>
      </c>
    </row>
    <row r="83" ht="29">
      <c r="A83" s="35" t="s">
        <v>124</v>
      </c>
      <c r="B83" s="42"/>
      <c r="C83" s="43"/>
      <c r="D83" s="43"/>
      <c r="E83" s="37" t="s">
        <v>675</v>
      </c>
      <c r="F83" s="43"/>
      <c r="G83" s="43"/>
      <c r="H83" s="43"/>
      <c r="I83" s="43"/>
      <c r="J83" s="44"/>
    </row>
    <row r="84">
      <c r="A84" s="35" t="s">
        <v>126</v>
      </c>
      <c r="B84" s="42"/>
      <c r="C84" s="43"/>
      <c r="D84" s="43"/>
      <c r="E84" s="45" t="s">
        <v>676</v>
      </c>
      <c r="F84" s="43"/>
      <c r="G84" s="43"/>
      <c r="H84" s="43"/>
      <c r="I84" s="43"/>
      <c r="J84" s="44"/>
    </row>
    <row r="85" ht="116">
      <c r="A85" s="35" t="s">
        <v>128</v>
      </c>
      <c r="B85" s="42"/>
      <c r="C85" s="43"/>
      <c r="D85" s="43"/>
      <c r="E85" s="37" t="s">
        <v>335</v>
      </c>
      <c r="F85" s="43"/>
      <c r="G85" s="43"/>
      <c r="H85" s="43"/>
      <c r="I85" s="43"/>
      <c r="J85" s="44"/>
    </row>
    <row r="86">
      <c r="A86" s="35" t="s">
        <v>119</v>
      </c>
      <c r="B86" s="35">
        <v>20</v>
      </c>
      <c r="C86" s="36" t="s">
        <v>677</v>
      </c>
      <c r="D86" s="35" t="s">
        <v>121</v>
      </c>
      <c r="E86" s="37" t="s">
        <v>678</v>
      </c>
      <c r="F86" s="38" t="s">
        <v>237</v>
      </c>
      <c r="G86" s="39">
        <v>3.5</v>
      </c>
      <c r="H86" s="40">
        <v>0</v>
      </c>
      <c r="I86" s="40">
        <f>ROUND(G86*H86,P4)</f>
        <v>0</v>
      </c>
      <c r="J86" s="35"/>
      <c r="O86" s="41">
        <f>I86*0.21</f>
        <v>0</v>
      </c>
      <c r="P86">
        <v>3</v>
      </c>
    </row>
    <row r="87" ht="29">
      <c r="A87" s="35" t="s">
        <v>124</v>
      </c>
      <c r="B87" s="42"/>
      <c r="C87" s="43"/>
      <c r="D87" s="43"/>
      <c r="E87" s="37" t="s">
        <v>679</v>
      </c>
      <c r="F87" s="43"/>
      <c r="G87" s="43"/>
      <c r="H87" s="43"/>
      <c r="I87" s="43"/>
      <c r="J87" s="44"/>
    </row>
    <row r="88">
      <c r="A88" s="35" t="s">
        <v>126</v>
      </c>
      <c r="B88" s="42"/>
      <c r="C88" s="43"/>
      <c r="D88" s="43"/>
      <c r="E88" s="45" t="s">
        <v>680</v>
      </c>
      <c r="F88" s="43"/>
      <c r="G88" s="43"/>
      <c r="H88" s="43"/>
      <c r="I88" s="43"/>
      <c r="J88" s="44"/>
    </row>
    <row r="89" ht="116">
      <c r="A89" s="35" t="s">
        <v>128</v>
      </c>
      <c r="B89" s="42"/>
      <c r="C89" s="43"/>
      <c r="D89" s="43"/>
      <c r="E89" s="37" t="s">
        <v>335</v>
      </c>
      <c r="F89" s="43"/>
      <c r="G89" s="43"/>
      <c r="H89" s="43"/>
      <c r="I89" s="43"/>
      <c r="J89" s="44"/>
    </row>
    <row r="90">
      <c r="A90" s="35" t="s">
        <v>119</v>
      </c>
      <c r="B90" s="35">
        <v>21</v>
      </c>
      <c r="C90" s="36" t="s">
        <v>350</v>
      </c>
      <c r="D90" s="35" t="s">
        <v>121</v>
      </c>
      <c r="E90" s="37" t="s">
        <v>351</v>
      </c>
      <c r="F90" s="38" t="s">
        <v>212</v>
      </c>
      <c r="G90" s="39">
        <v>53.960000000000001</v>
      </c>
      <c r="H90" s="40">
        <v>0</v>
      </c>
      <c r="I90" s="40">
        <f>ROUND(G90*H90,P4)</f>
        <v>0</v>
      </c>
      <c r="J90" s="35"/>
      <c r="O90" s="41">
        <f>I90*0.21</f>
        <v>0</v>
      </c>
      <c r="P90">
        <v>3</v>
      </c>
    </row>
    <row r="91" ht="43.5">
      <c r="A91" s="35" t="s">
        <v>124</v>
      </c>
      <c r="B91" s="42"/>
      <c r="C91" s="43"/>
      <c r="D91" s="43"/>
      <c r="E91" s="37" t="s">
        <v>681</v>
      </c>
      <c r="F91" s="43"/>
      <c r="G91" s="43"/>
      <c r="H91" s="43"/>
      <c r="I91" s="43"/>
      <c r="J91" s="44"/>
    </row>
    <row r="92">
      <c r="A92" s="35" t="s">
        <v>126</v>
      </c>
      <c r="B92" s="42"/>
      <c r="C92" s="43"/>
      <c r="D92" s="43"/>
      <c r="E92" s="45" t="s">
        <v>682</v>
      </c>
      <c r="F92" s="43"/>
      <c r="G92" s="43"/>
      <c r="H92" s="43"/>
      <c r="I92" s="43"/>
      <c r="J92" s="44"/>
    </row>
    <row r="93" ht="116">
      <c r="A93" s="35" t="s">
        <v>128</v>
      </c>
      <c r="B93" s="42"/>
      <c r="C93" s="43"/>
      <c r="D93" s="43"/>
      <c r="E93" s="37" t="s">
        <v>335</v>
      </c>
      <c r="F93" s="43"/>
      <c r="G93" s="43"/>
      <c r="H93" s="43"/>
      <c r="I93" s="43"/>
      <c r="J93" s="44"/>
    </row>
    <row r="94">
      <c r="A94" s="35" t="s">
        <v>119</v>
      </c>
      <c r="B94" s="35">
        <v>22</v>
      </c>
      <c r="C94" s="36" t="s">
        <v>354</v>
      </c>
      <c r="D94" s="35" t="s">
        <v>121</v>
      </c>
      <c r="E94" s="37" t="s">
        <v>355</v>
      </c>
      <c r="F94" s="38" t="s">
        <v>237</v>
      </c>
      <c r="G94" s="39">
        <v>445</v>
      </c>
      <c r="H94" s="40">
        <v>0</v>
      </c>
      <c r="I94" s="40">
        <f>ROUND(G94*H94,P4)</f>
        <v>0</v>
      </c>
      <c r="J94" s="35"/>
      <c r="O94" s="41">
        <f>I94*0.21</f>
        <v>0</v>
      </c>
      <c r="P94">
        <v>3</v>
      </c>
    </row>
    <row r="95">
      <c r="A95" s="35" t="s">
        <v>124</v>
      </c>
      <c r="B95" s="42"/>
      <c r="C95" s="43"/>
      <c r="D95" s="43"/>
      <c r="E95" s="37" t="s">
        <v>356</v>
      </c>
      <c r="F95" s="43"/>
      <c r="G95" s="43"/>
      <c r="H95" s="43"/>
      <c r="I95" s="43"/>
      <c r="J95" s="44"/>
    </row>
    <row r="96">
      <c r="A96" s="35" t="s">
        <v>126</v>
      </c>
      <c r="B96" s="42"/>
      <c r="C96" s="43"/>
      <c r="D96" s="43"/>
      <c r="E96" s="45" t="s">
        <v>683</v>
      </c>
      <c r="F96" s="43"/>
      <c r="G96" s="43"/>
      <c r="H96" s="43"/>
      <c r="I96" s="43"/>
      <c r="J96" s="44"/>
    </row>
    <row r="97" ht="29">
      <c r="A97" s="35" t="s">
        <v>128</v>
      </c>
      <c r="B97" s="42"/>
      <c r="C97" s="43"/>
      <c r="D97" s="43"/>
      <c r="E97" s="37" t="s">
        <v>358</v>
      </c>
      <c r="F97" s="43"/>
      <c r="G97" s="43"/>
      <c r="H97" s="43"/>
      <c r="I97" s="43"/>
      <c r="J97" s="44"/>
    </row>
    <row r="98">
      <c r="A98" s="35" t="s">
        <v>119</v>
      </c>
      <c r="B98" s="35">
        <v>23</v>
      </c>
      <c r="C98" s="36" t="s">
        <v>359</v>
      </c>
      <c r="D98" s="35" t="s">
        <v>131</v>
      </c>
      <c r="E98" s="37" t="s">
        <v>360</v>
      </c>
      <c r="F98" s="38" t="s">
        <v>212</v>
      </c>
      <c r="G98" s="39">
        <v>2034</v>
      </c>
      <c r="H98" s="40">
        <v>0</v>
      </c>
      <c r="I98" s="40">
        <f>ROUND(G98*H98,P4)</f>
        <v>0</v>
      </c>
      <c r="J98" s="35"/>
      <c r="O98" s="41">
        <f>I98*0.21</f>
        <v>0</v>
      </c>
      <c r="P98">
        <v>3</v>
      </c>
    </row>
    <row r="99" ht="29">
      <c r="A99" s="35" t="s">
        <v>124</v>
      </c>
      <c r="B99" s="42"/>
      <c r="C99" s="43"/>
      <c r="D99" s="43"/>
      <c r="E99" s="37" t="s">
        <v>684</v>
      </c>
      <c r="F99" s="43"/>
      <c r="G99" s="43"/>
      <c r="H99" s="43"/>
      <c r="I99" s="43"/>
      <c r="J99" s="44"/>
    </row>
    <row r="100" ht="29">
      <c r="A100" s="35" t="s">
        <v>126</v>
      </c>
      <c r="B100" s="42"/>
      <c r="C100" s="43"/>
      <c r="D100" s="43"/>
      <c r="E100" s="45" t="s">
        <v>685</v>
      </c>
      <c r="F100" s="43"/>
      <c r="G100" s="43"/>
      <c r="H100" s="43"/>
      <c r="I100" s="43"/>
      <c r="J100" s="44"/>
    </row>
    <row r="101" ht="409.5">
      <c r="A101" s="35" t="s">
        <v>128</v>
      </c>
      <c r="B101" s="42"/>
      <c r="C101" s="43"/>
      <c r="D101" s="43"/>
      <c r="E101" s="37" t="s">
        <v>215</v>
      </c>
      <c r="F101" s="43"/>
      <c r="G101" s="43"/>
      <c r="H101" s="43"/>
      <c r="I101" s="43"/>
      <c r="J101" s="44"/>
    </row>
    <row r="102">
      <c r="A102" s="35" t="s">
        <v>119</v>
      </c>
      <c r="B102" s="35">
        <v>24</v>
      </c>
      <c r="C102" s="36" t="s">
        <v>359</v>
      </c>
      <c r="D102" s="35" t="s">
        <v>137</v>
      </c>
      <c r="E102" s="37" t="s">
        <v>360</v>
      </c>
      <c r="F102" s="38" t="s">
        <v>212</v>
      </c>
      <c r="G102" s="39">
        <v>598</v>
      </c>
      <c r="H102" s="40">
        <v>0</v>
      </c>
      <c r="I102" s="40">
        <f>ROUND(G102*H102,P4)</f>
        <v>0</v>
      </c>
      <c r="J102" s="35"/>
      <c r="O102" s="41">
        <f>I102*0.21</f>
        <v>0</v>
      </c>
      <c r="P102">
        <v>3</v>
      </c>
    </row>
    <row r="103" ht="29">
      <c r="A103" s="35" t="s">
        <v>124</v>
      </c>
      <c r="B103" s="42"/>
      <c r="C103" s="43"/>
      <c r="D103" s="43"/>
      <c r="E103" s="37" t="s">
        <v>686</v>
      </c>
      <c r="F103" s="43"/>
      <c r="G103" s="43"/>
      <c r="H103" s="43"/>
      <c r="I103" s="43"/>
      <c r="J103" s="44"/>
    </row>
    <row r="104" ht="29">
      <c r="A104" s="35" t="s">
        <v>126</v>
      </c>
      <c r="B104" s="42"/>
      <c r="C104" s="43"/>
      <c r="D104" s="43"/>
      <c r="E104" s="45" t="s">
        <v>687</v>
      </c>
      <c r="F104" s="43"/>
      <c r="G104" s="43"/>
      <c r="H104" s="43"/>
      <c r="I104" s="43"/>
      <c r="J104" s="44"/>
    </row>
    <row r="105" ht="409.5">
      <c r="A105" s="35" t="s">
        <v>128</v>
      </c>
      <c r="B105" s="42"/>
      <c r="C105" s="43"/>
      <c r="D105" s="43"/>
      <c r="E105" s="37" t="s">
        <v>215</v>
      </c>
      <c r="F105" s="43"/>
      <c r="G105" s="43"/>
      <c r="H105" s="43"/>
      <c r="I105" s="43"/>
      <c r="J105" s="44"/>
    </row>
    <row r="106">
      <c r="A106" s="35" t="s">
        <v>119</v>
      </c>
      <c r="B106" s="35">
        <v>25</v>
      </c>
      <c r="C106" s="36" t="s">
        <v>365</v>
      </c>
      <c r="D106" s="35" t="s">
        <v>121</v>
      </c>
      <c r="E106" s="37" t="s">
        <v>366</v>
      </c>
      <c r="F106" s="38" t="s">
        <v>212</v>
      </c>
      <c r="G106" s="39">
        <v>2101</v>
      </c>
      <c r="H106" s="40">
        <v>0</v>
      </c>
      <c r="I106" s="40">
        <f>ROUND(G106*H106,P4)</f>
        <v>0</v>
      </c>
      <c r="J106" s="35"/>
      <c r="O106" s="41">
        <f>I106*0.21</f>
        <v>0</v>
      </c>
      <c r="P106">
        <v>3</v>
      </c>
    </row>
    <row r="107">
      <c r="A107" s="35" t="s">
        <v>124</v>
      </c>
      <c r="B107" s="42"/>
      <c r="C107" s="43"/>
      <c r="D107" s="43"/>
      <c r="E107" s="37" t="s">
        <v>367</v>
      </c>
      <c r="F107" s="43"/>
      <c r="G107" s="43"/>
      <c r="H107" s="43"/>
      <c r="I107" s="43"/>
      <c r="J107" s="44"/>
    </row>
    <row r="108" ht="43.5">
      <c r="A108" s="35" t="s">
        <v>126</v>
      </c>
      <c r="B108" s="42"/>
      <c r="C108" s="43"/>
      <c r="D108" s="43"/>
      <c r="E108" s="45" t="s">
        <v>688</v>
      </c>
      <c r="F108" s="43"/>
      <c r="G108" s="43"/>
      <c r="H108" s="43"/>
      <c r="I108" s="43"/>
      <c r="J108" s="44"/>
    </row>
    <row r="109" ht="391.5">
      <c r="A109" s="35" t="s">
        <v>128</v>
      </c>
      <c r="B109" s="42"/>
      <c r="C109" s="43"/>
      <c r="D109" s="43"/>
      <c r="E109" s="37" t="s">
        <v>369</v>
      </c>
      <c r="F109" s="43"/>
      <c r="G109" s="43"/>
      <c r="H109" s="43"/>
      <c r="I109" s="43"/>
      <c r="J109" s="44"/>
    </row>
    <row r="110">
      <c r="A110" s="35" t="s">
        <v>119</v>
      </c>
      <c r="B110" s="35">
        <v>26</v>
      </c>
      <c r="C110" s="36" t="s">
        <v>370</v>
      </c>
      <c r="D110" s="35" t="s">
        <v>121</v>
      </c>
      <c r="E110" s="37" t="s">
        <v>371</v>
      </c>
      <c r="F110" s="38" t="s">
        <v>212</v>
      </c>
      <c r="G110" s="39">
        <v>8</v>
      </c>
      <c r="H110" s="40">
        <v>0</v>
      </c>
      <c r="I110" s="40">
        <f>ROUND(G110*H110,P4)</f>
        <v>0</v>
      </c>
      <c r="J110" s="35"/>
      <c r="O110" s="41">
        <f>I110*0.21</f>
        <v>0</v>
      </c>
      <c r="P110">
        <v>3</v>
      </c>
    </row>
    <row r="111" ht="29">
      <c r="A111" s="35" t="s">
        <v>124</v>
      </c>
      <c r="B111" s="42"/>
      <c r="C111" s="43"/>
      <c r="D111" s="43"/>
      <c r="E111" s="37" t="s">
        <v>689</v>
      </c>
      <c r="F111" s="43"/>
      <c r="G111" s="43"/>
      <c r="H111" s="43"/>
      <c r="I111" s="43"/>
      <c r="J111" s="44"/>
    </row>
    <row r="112">
      <c r="A112" s="35" t="s">
        <v>126</v>
      </c>
      <c r="B112" s="42"/>
      <c r="C112" s="43"/>
      <c r="D112" s="43"/>
      <c r="E112" s="45" t="s">
        <v>690</v>
      </c>
      <c r="F112" s="43"/>
      <c r="G112" s="43"/>
      <c r="H112" s="43"/>
      <c r="I112" s="43"/>
      <c r="J112" s="44"/>
    </row>
    <row r="113" ht="87">
      <c r="A113" s="35" t="s">
        <v>128</v>
      </c>
      <c r="B113" s="42"/>
      <c r="C113" s="43"/>
      <c r="D113" s="43"/>
      <c r="E113" s="37" t="s">
        <v>374</v>
      </c>
      <c r="F113" s="43"/>
      <c r="G113" s="43"/>
      <c r="H113" s="43"/>
      <c r="I113" s="43"/>
      <c r="J113" s="44"/>
    </row>
    <row r="114">
      <c r="A114" s="35" t="s">
        <v>119</v>
      </c>
      <c r="B114" s="35">
        <v>27</v>
      </c>
      <c r="C114" s="36" t="s">
        <v>384</v>
      </c>
      <c r="D114" s="35" t="s">
        <v>121</v>
      </c>
      <c r="E114" s="37" t="s">
        <v>385</v>
      </c>
      <c r="F114" s="38" t="s">
        <v>212</v>
      </c>
      <c r="G114" s="39">
        <v>1026</v>
      </c>
      <c r="H114" s="40">
        <v>0</v>
      </c>
      <c r="I114" s="40">
        <f>ROUND(G114*H114,P4)</f>
        <v>0</v>
      </c>
      <c r="J114" s="35"/>
      <c r="O114" s="41">
        <f>I114*0.21</f>
        <v>0</v>
      </c>
      <c r="P114">
        <v>3</v>
      </c>
    </row>
    <row r="115">
      <c r="A115" s="35" t="s">
        <v>124</v>
      </c>
      <c r="B115" s="42"/>
      <c r="C115" s="43"/>
      <c r="D115" s="43"/>
      <c r="E115" s="37" t="s">
        <v>386</v>
      </c>
      <c r="F115" s="43"/>
      <c r="G115" s="43"/>
      <c r="H115" s="43"/>
      <c r="I115" s="43"/>
      <c r="J115" s="44"/>
    </row>
    <row r="116" ht="29">
      <c r="A116" s="35" t="s">
        <v>126</v>
      </c>
      <c r="B116" s="42"/>
      <c r="C116" s="43"/>
      <c r="D116" s="43"/>
      <c r="E116" s="45" t="s">
        <v>691</v>
      </c>
      <c r="F116" s="43"/>
      <c r="G116" s="43"/>
      <c r="H116" s="43"/>
      <c r="I116" s="43"/>
      <c r="J116" s="44"/>
    </row>
    <row r="117" ht="261">
      <c r="A117" s="35" t="s">
        <v>128</v>
      </c>
      <c r="B117" s="42"/>
      <c r="C117" s="43"/>
      <c r="D117" s="43"/>
      <c r="E117" s="37" t="s">
        <v>388</v>
      </c>
      <c r="F117" s="43"/>
      <c r="G117" s="43"/>
      <c r="H117" s="43"/>
      <c r="I117" s="43"/>
      <c r="J117" s="44"/>
    </row>
    <row r="118">
      <c r="A118" s="35" t="s">
        <v>119</v>
      </c>
      <c r="B118" s="35">
        <v>28</v>
      </c>
      <c r="C118" s="36" t="s">
        <v>389</v>
      </c>
      <c r="D118" s="35" t="s">
        <v>131</v>
      </c>
      <c r="E118" s="37" t="s">
        <v>390</v>
      </c>
      <c r="F118" s="38" t="s">
        <v>212</v>
      </c>
      <c r="G118" s="39">
        <v>1483</v>
      </c>
      <c r="H118" s="40">
        <v>0</v>
      </c>
      <c r="I118" s="40">
        <f>ROUND(G118*H118,P4)</f>
        <v>0</v>
      </c>
      <c r="J118" s="35"/>
      <c r="O118" s="41">
        <f>I118*0.21</f>
        <v>0</v>
      </c>
      <c r="P118">
        <v>3</v>
      </c>
    </row>
    <row r="119">
      <c r="A119" s="35" t="s">
        <v>124</v>
      </c>
      <c r="B119" s="42"/>
      <c r="C119" s="43"/>
      <c r="D119" s="43"/>
      <c r="E119" s="37" t="s">
        <v>391</v>
      </c>
      <c r="F119" s="43"/>
      <c r="G119" s="43"/>
      <c r="H119" s="43"/>
      <c r="I119" s="43"/>
      <c r="J119" s="44"/>
    </row>
    <row r="120">
      <c r="A120" s="35" t="s">
        <v>126</v>
      </c>
      <c r="B120" s="42"/>
      <c r="C120" s="43"/>
      <c r="D120" s="43"/>
      <c r="E120" s="45" t="s">
        <v>692</v>
      </c>
      <c r="F120" s="43"/>
      <c r="G120" s="43"/>
      <c r="H120" s="43"/>
      <c r="I120" s="43"/>
      <c r="J120" s="44"/>
    </row>
    <row r="121" ht="261">
      <c r="A121" s="35" t="s">
        <v>128</v>
      </c>
      <c r="B121" s="42"/>
      <c r="C121" s="43"/>
      <c r="D121" s="43"/>
      <c r="E121" s="37" t="s">
        <v>388</v>
      </c>
      <c r="F121" s="43"/>
      <c r="G121" s="43"/>
      <c r="H121" s="43"/>
      <c r="I121" s="43"/>
      <c r="J121" s="44"/>
    </row>
    <row r="122">
      <c r="A122" s="35" t="s">
        <v>119</v>
      </c>
      <c r="B122" s="35">
        <v>29</v>
      </c>
      <c r="C122" s="36" t="s">
        <v>389</v>
      </c>
      <c r="D122" s="35" t="s">
        <v>137</v>
      </c>
      <c r="E122" s="37" t="s">
        <v>390</v>
      </c>
      <c r="F122" s="38" t="s">
        <v>212</v>
      </c>
      <c r="G122" s="39">
        <v>598</v>
      </c>
      <c r="H122" s="40">
        <v>0</v>
      </c>
      <c r="I122" s="40">
        <f>ROUND(G122*H122,P4)</f>
        <v>0</v>
      </c>
      <c r="J122" s="35"/>
      <c r="O122" s="41">
        <f>I122*0.21</f>
        <v>0</v>
      </c>
      <c r="P122">
        <v>3</v>
      </c>
    </row>
    <row r="123">
      <c r="A123" s="35" t="s">
        <v>124</v>
      </c>
      <c r="B123" s="42"/>
      <c r="C123" s="43"/>
      <c r="D123" s="43"/>
      <c r="E123" s="37" t="s">
        <v>693</v>
      </c>
      <c r="F123" s="43"/>
      <c r="G123" s="43"/>
      <c r="H123" s="43"/>
      <c r="I123" s="43"/>
      <c r="J123" s="44"/>
    </row>
    <row r="124">
      <c r="A124" s="35" t="s">
        <v>126</v>
      </c>
      <c r="B124" s="42"/>
      <c r="C124" s="43"/>
      <c r="D124" s="43"/>
      <c r="E124" s="45" t="s">
        <v>694</v>
      </c>
      <c r="F124" s="43"/>
      <c r="G124" s="43"/>
      <c r="H124" s="43"/>
      <c r="I124" s="43"/>
      <c r="J124" s="44"/>
    </row>
    <row r="125" ht="261">
      <c r="A125" s="35" t="s">
        <v>128</v>
      </c>
      <c r="B125" s="42"/>
      <c r="C125" s="43"/>
      <c r="D125" s="43"/>
      <c r="E125" s="37" t="s">
        <v>388</v>
      </c>
      <c r="F125" s="43"/>
      <c r="G125" s="43"/>
      <c r="H125" s="43"/>
      <c r="I125" s="43"/>
      <c r="J125" s="44"/>
    </row>
    <row r="126">
      <c r="A126" s="35" t="s">
        <v>119</v>
      </c>
      <c r="B126" s="35">
        <v>30</v>
      </c>
      <c r="C126" s="36" t="s">
        <v>395</v>
      </c>
      <c r="D126" s="35" t="s">
        <v>131</v>
      </c>
      <c r="E126" s="37" t="s">
        <v>396</v>
      </c>
      <c r="F126" s="38" t="s">
        <v>212</v>
      </c>
      <c r="G126" s="39">
        <v>1075</v>
      </c>
      <c r="H126" s="40">
        <v>0</v>
      </c>
      <c r="I126" s="40">
        <f>ROUND(G126*H126,P4)</f>
        <v>0</v>
      </c>
      <c r="J126" s="35"/>
      <c r="O126" s="41">
        <f>I126*0.21</f>
        <v>0</v>
      </c>
      <c r="P126">
        <v>3</v>
      </c>
    </row>
    <row r="127">
      <c r="A127" s="35" t="s">
        <v>124</v>
      </c>
      <c r="B127" s="42"/>
      <c r="C127" s="43"/>
      <c r="D127" s="43"/>
      <c r="E127" s="37" t="s">
        <v>397</v>
      </c>
      <c r="F127" s="43"/>
      <c r="G127" s="43"/>
      <c r="H127" s="43"/>
      <c r="I127" s="43"/>
      <c r="J127" s="44"/>
    </row>
    <row r="128">
      <c r="A128" s="35" t="s">
        <v>126</v>
      </c>
      <c r="B128" s="42"/>
      <c r="C128" s="43"/>
      <c r="D128" s="43"/>
      <c r="E128" s="45" t="s">
        <v>695</v>
      </c>
      <c r="F128" s="43"/>
      <c r="G128" s="43"/>
      <c r="H128" s="43"/>
      <c r="I128" s="43"/>
      <c r="J128" s="44"/>
    </row>
    <row r="129" ht="406">
      <c r="A129" s="35" t="s">
        <v>128</v>
      </c>
      <c r="B129" s="42"/>
      <c r="C129" s="43"/>
      <c r="D129" s="43"/>
      <c r="E129" s="37" t="s">
        <v>399</v>
      </c>
      <c r="F129" s="43"/>
      <c r="G129" s="43"/>
      <c r="H129" s="43"/>
      <c r="I129" s="43"/>
      <c r="J129" s="44"/>
    </row>
    <row r="130">
      <c r="A130" s="35" t="s">
        <v>119</v>
      </c>
      <c r="B130" s="35">
        <v>31</v>
      </c>
      <c r="C130" s="36" t="s">
        <v>395</v>
      </c>
      <c r="D130" s="35" t="s">
        <v>137</v>
      </c>
      <c r="E130" s="37" t="s">
        <v>396</v>
      </c>
      <c r="F130" s="38" t="s">
        <v>212</v>
      </c>
      <c r="G130" s="39">
        <v>4</v>
      </c>
      <c r="H130" s="40">
        <v>0</v>
      </c>
      <c r="I130" s="40">
        <f>ROUND(G130*H130,P4)</f>
        <v>0</v>
      </c>
      <c r="J130" s="35"/>
      <c r="O130" s="41">
        <f>I130*0.21</f>
        <v>0</v>
      </c>
      <c r="P130">
        <v>3</v>
      </c>
    </row>
    <row r="131">
      <c r="A131" s="35" t="s">
        <v>124</v>
      </c>
      <c r="B131" s="42"/>
      <c r="C131" s="43"/>
      <c r="D131" s="43"/>
      <c r="E131" s="37" t="s">
        <v>696</v>
      </c>
      <c r="F131" s="43"/>
      <c r="G131" s="43"/>
      <c r="H131" s="43"/>
      <c r="I131" s="43"/>
      <c r="J131" s="44"/>
    </row>
    <row r="132">
      <c r="A132" s="35" t="s">
        <v>126</v>
      </c>
      <c r="B132" s="42"/>
      <c r="C132" s="43"/>
      <c r="D132" s="43"/>
      <c r="E132" s="45" t="s">
        <v>697</v>
      </c>
      <c r="F132" s="43"/>
      <c r="G132" s="43"/>
      <c r="H132" s="43"/>
      <c r="I132" s="43"/>
      <c r="J132" s="44"/>
    </row>
    <row r="133" ht="406">
      <c r="A133" s="35" t="s">
        <v>128</v>
      </c>
      <c r="B133" s="42"/>
      <c r="C133" s="43"/>
      <c r="D133" s="43"/>
      <c r="E133" s="37" t="s">
        <v>399</v>
      </c>
      <c r="F133" s="43"/>
      <c r="G133" s="43"/>
      <c r="H133" s="43"/>
      <c r="I133" s="43"/>
      <c r="J133" s="44"/>
    </row>
    <row r="134">
      <c r="A134" s="35" t="s">
        <v>119</v>
      </c>
      <c r="B134" s="35">
        <v>32</v>
      </c>
      <c r="C134" s="36" t="s">
        <v>402</v>
      </c>
      <c r="D134" s="35" t="s">
        <v>121</v>
      </c>
      <c r="E134" s="37" t="s">
        <v>403</v>
      </c>
      <c r="F134" s="38" t="s">
        <v>212</v>
      </c>
      <c r="G134" s="39">
        <v>20</v>
      </c>
      <c r="H134" s="40">
        <v>0</v>
      </c>
      <c r="I134" s="40">
        <f>ROUND(G134*H134,P4)</f>
        <v>0</v>
      </c>
      <c r="J134" s="35"/>
      <c r="O134" s="41">
        <f>I134*0.21</f>
        <v>0</v>
      </c>
      <c r="P134">
        <v>3</v>
      </c>
    </row>
    <row r="135">
      <c r="A135" s="35" t="s">
        <v>124</v>
      </c>
      <c r="B135" s="42"/>
      <c r="C135" s="43"/>
      <c r="D135" s="43"/>
      <c r="E135" s="37" t="s">
        <v>404</v>
      </c>
      <c r="F135" s="43"/>
      <c r="G135" s="43"/>
      <c r="H135" s="43"/>
      <c r="I135" s="43"/>
      <c r="J135" s="44"/>
    </row>
    <row r="136">
      <c r="A136" s="35" t="s">
        <v>126</v>
      </c>
      <c r="B136" s="42"/>
      <c r="C136" s="43"/>
      <c r="D136" s="43"/>
      <c r="E136" s="45" t="s">
        <v>698</v>
      </c>
      <c r="F136" s="43"/>
      <c r="G136" s="43"/>
      <c r="H136" s="43"/>
      <c r="I136" s="43"/>
      <c r="J136" s="44"/>
    </row>
    <row r="137" ht="348">
      <c r="A137" s="35" t="s">
        <v>128</v>
      </c>
      <c r="B137" s="42"/>
      <c r="C137" s="43"/>
      <c r="D137" s="43"/>
      <c r="E137" s="37" t="s">
        <v>406</v>
      </c>
      <c r="F137" s="43"/>
      <c r="G137" s="43"/>
      <c r="H137" s="43"/>
      <c r="I137" s="43"/>
      <c r="J137" s="44"/>
    </row>
    <row r="138">
      <c r="A138" s="35" t="s">
        <v>119</v>
      </c>
      <c r="B138" s="35">
        <v>33</v>
      </c>
      <c r="C138" s="36" t="s">
        <v>407</v>
      </c>
      <c r="D138" s="35" t="s">
        <v>131</v>
      </c>
      <c r="E138" s="37" t="s">
        <v>408</v>
      </c>
      <c r="F138" s="38" t="s">
        <v>212</v>
      </c>
      <c r="G138" s="39">
        <v>57</v>
      </c>
      <c r="H138" s="40">
        <v>0</v>
      </c>
      <c r="I138" s="40">
        <f>ROUND(G138*H138,P4)</f>
        <v>0</v>
      </c>
      <c r="J138" s="35"/>
      <c r="O138" s="41">
        <f>I138*0.21</f>
        <v>0</v>
      </c>
      <c r="P138">
        <v>3</v>
      </c>
    </row>
    <row r="139">
      <c r="A139" s="35" t="s">
        <v>124</v>
      </c>
      <c r="B139" s="42"/>
      <c r="C139" s="43"/>
      <c r="D139" s="43"/>
      <c r="E139" s="37" t="s">
        <v>409</v>
      </c>
      <c r="F139" s="43"/>
      <c r="G139" s="43"/>
      <c r="H139" s="43"/>
      <c r="I139" s="43"/>
      <c r="J139" s="44"/>
    </row>
    <row r="140">
      <c r="A140" s="35" t="s">
        <v>126</v>
      </c>
      <c r="B140" s="42"/>
      <c r="C140" s="43"/>
      <c r="D140" s="43"/>
      <c r="E140" s="45" t="s">
        <v>699</v>
      </c>
      <c r="F140" s="43"/>
      <c r="G140" s="43"/>
      <c r="H140" s="43"/>
      <c r="I140" s="43"/>
      <c r="J140" s="44"/>
    </row>
    <row r="141" ht="409.5">
      <c r="A141" s="35" t="s">
        <v>128</v>
      </c>
      <c r="B141" s="42"/>
      <c r="C141" s="43"/>
      <c r="D141" s="43"/>
      <c r="E141" s="37" t="s">
        <v>411</v>
      </c>
      <c r="F141" s="43"/>
      <c r="G141" s="43"/>
      <c r="H141" s="43"/>
      <c r="I141" s="43"/>
      <c r="J141" s="44"/>
    </row>
    <row r="142">
      <c r="A142" s="35" t="s">
        <v>119</v>
      </c>
      <c r="B142" s="35">
        <v>34</v>
      </c>
      <c r="C142" s="36" t="s">
        <v>407</v>
      </c>
      <c r="D142" s="35" t="s">
        <v>137</v>
      </c>
      <c r="E142" s="37" t="s">
        <v>408</v>
      </c>
      <c r="F142" s="38" t="s">
        <v>212</v>
      </c>
      <c r="G142" s="39">
        <v>2</v>
      </c>
      <c r="H142" s="40">
        <v>0</v>
      </c>
      <c r="I142" s="40">
        <f>ROUND(G142*H142,P4)</f>
        <v>0</v>
      </c>
      <c r="J142" s="35"/>
      <c r="O142" s="41">
        <f>I142*0.21</f>
        <v>0</v>
      </c>
      <c r="P142">
        <v>3</v>
      </c>
    </row>
    <row r="143" ht="43.5">
      <c r="A143" s="35" t="s">
        <v>124</v>
      </c>
      <c r="B143" s="42"/>
      <c r="C143" s="43"/>
      <c r="D143" s="43"/>
      <c r="E143" s="37" t="s">
        <v>700</v>
      </c>
      <c r="F143" s="43"/>
      <c r="G143" s="43"/>
      <c r="H143" s="43"/>
      <c r="I143" s="43"/>
      <c r="J143" s="44"/>
    </row>
    <row r="144">
      <c r="A144" s="35" t="s">
        <v>126</v>
      </c>
      <c r="B144" s="42"/>
      <c r="C144" s="43"/>
      <c r="D144" s="43"/>
      <c r="E144" s="45" t="s">
        <v>701</v>
      </c>
      <c r="F144" s="43"/>
      <c r="G144" s="43"/>
      <c r="H144" s="43"/>
      <c r="I144" s="43"/>
      <c r="J144" s="44"/>
    </row>
    <row r="145" ht="409.5">
      <c r="A145" s="35" t="s">
        <v>128</v>
      </c>
      <c r="B145" s="42"/>
      <c r="C145" s="43"/>
      <c r="D145" s="43"/>
      <c r="E145" s="37" t="s">
        <v>411</v>
      </c>
      <c r="F145" s="43"/>
      <c r="G145" s="43"/>
      <c r="H145" s="43"/>
      <c r="I145" s="43"/>
      <c r="J145" s="44"/>
    </row>
    <row r="146">
      <c r="A146" s="35" t="s">
        <v>119</v>
      </c>
      <c r="B146" s="35">
        <v>35</v>
      </c>
      <c r="C146" s="36" t="s">
        <v>412</v>
      </c>
      <c r="D146" s="35" t="s">
        <v>121</v>
      </c>
      <c r="E146" s="37" t="s">
        <v>413</v>
      </c>
      <c r="F146" s="38" t="s">
        <v>200</v>
      </c>
      <c r="G146" s="39">
        <v>11</v>
      </c>
      <c r="H146" s="40">
        <v>0</v>
      </c>
      <c r="I146" s="40">
        <f>ROUND(G146*H146,P4)</f>
        <v>0</v>
      </c>
      <c r="J146" s="35"/>
      <c r="O146" s="41">
        <f>I146*0.21</f>
        <v>0</v>
      </c>
      <c r="P146">
        <v>3</v>
      </c>
    </row>
    <row r="147">
      <c r="A147" s="35" t="s">
        <v>124</v>
      </c>
      <c r="B147" s="42"/>
      <c r="C147" s="43"/>
      <c r="D147" s="43"/>
      <c r="E147" s="37" t="s">
        <v>414</v>
      </c>
      <c r="F147" s="43"/>
      <c r="G147" s="43"/>
      <c r="H147" s="43"/>
      <c r="I147" s="43"/>
      <c r="J147" s="44"/>
    </row>
    <row r="148">
      <c r="A148" s="35" t="s">
        <v>126</v>
      </c>
      <c r="B148" s="42"/>
      <c r="C148" s="43"/>
      <c r="D148" s="43"/>
      <c r="E148" s="45" t="s">
        <v>702</v>
      </c>
      <c r="F148" s="43"/>
      <c r="G148" s="43"/>
      <c r="H148" s="43"/>
      <c r="I148" s="43"/>
      <c r="J148" s="44"/>
    </row>
    <row r="149" ht="43.5">
      <c r="A149" s="35" t="s">
        <v>128</v>
      </c>
      <c r="B149" s="42"/>
      <c r="C149" s="43"/>
      <c r="D149" s="43"/>
      <c r="E149" s="37" t="s">
        <v>416</v>
      </c>
      <c r="F149" s="43"/>
      <c r="G149" s="43"/>
      <c r="H149" s="43"/>
      <c r="I149" s="43"/>
      <c r="J149" s="44"/>
    </row>
    <row r="150">
      <c r="A150" s="35" t="s">
        <v>119</v>
      </c>
      <c r="B150" s="35">
        <v>36</v>
      </c>
      <c r="C150" s="36" t="s">
        <v>417</v>
      </c>
      <c r="D150" s="35" t="s">
        <v>121</v>
      </c>
      <c r="E150" s="37" t="s">
        <v>418</v>
      </c>
      <c r="F150" s="38" t="s">
        <v>200</v>
      </c>
      <c r="G150" s="39">
        <v>4536</v>
      </c>
      <c r="H150" s="40">
        <v>0</v>
      </c>
      <c r="I150" s="40">
        <f>ROUND(G150*H150,P4)</f>
        <v>0</v>
      </c>
      <c r="J150" s="35"/>
      <c r="O150" s="41">
        <f>I150*0.21</f>
        <v>0</v>
      </c>
      <c r="P150">
        <v>3</v>
      </c>
    </row>
    <row r="151">
      <c r="A151" s="35" t="s">
        <v>124</v>
      </c>
      <c r="B151" s="42"/>
      <c r="C151" s="43"/>
      <c r="D151" s="43"/>
      <c r="E151" s="37" t="s">
        <v>419</v>
      </c>
      <c r="F151" s="43"/>
      <c r="G151" s="43"/>
      <c r="H151" s="43"/>
      <c r="I151" s="43"/>
      <c r="J151" s="44"/>
    </row>
    <row r="152">
      <c r="A152" s="35" t="s">
        <v>126</v>
      </c>
      <c r="B152" s="42"/>
      <c r="C152" s="43"/>
      <c r="D152" s="43"/>
      <c r="E152" s="45" t="s">
        <v>703</v>
      </c>
      <c r="F152" s="43"/>
      <c r="G152" s="43"/>
      <c r="H152" s="43"/>
      <c r="I152" s="43"/>
      <c r="J152" s="44"/>
    </row>
    <row r="153" ht="72.5">
      <c r="A153" s="35" t="s">
        <v>128</v>
      </c>
      <c r="B153" s="42"/>
      <c r="C153" s="43"/>
      <c r="D153" s="43"/>
      <c r="E153" s="37" t="s">
        <v>421</v>
      </c>
      <c r="F153" s="43"/>
      <c r="G153" s="43"/>
      <c r="H153" s="43"/>
      <c r="I153" s="43"/>
      <c r="J153" s="44"/>
    </row>
    <row r="154">
      <c r="A154" s="35" t="s">
        <v>119</v>
      </c>
      <c r="B154" s="35">
        <v>37</v>
      </c>
      <c r="C154" s="36" t="s">
        <v>427</v>
      </c>
      <c r="D154" s="35" t="s">
        <v>121</v>
      </c>
      <c r="E154" s="37" t="s">
        <v>428</v>
      </c>
      <c r="F154" s="38" t="s">
        <v>200</v>
      </c>
      <c r="G154" s="39">
        <v>104</v>
      </c>
      <c r="H154" s="40">
        <v>0</v>
      </c>
      <c r="I154" s="40">
        <f>ROUND(G154*H154,P4)</f>
        <v>0</v>
      </c>
      <c r="J154" s="35"/>
      <c r="O154" s="41">
        <f>I154*0.21</f>
        <v>0</v>
      </c>
      <c r="P154">
        <v>3</v>
      </c>
    </row>
    <row r="155">
      <c r="A155" s="35" t="s">
        <v>124</v>
      </c>
      <c r="B155" s="42"/>
      <c r="C155" s="43"/>
      <c r="D155" s="43"/>
      <c r="E155" s="37" t="s">
        <v>704</v>
      </c>
      <c r="F155" s="43"/>
      <c r="G155" s="43"/>
      <c r="H155" s="43"/>
      <c r="I155" s="43"/>
      <c r="J155" s="44"/>
    </row>
    <row r="156">
      <c r="A156" s="35" t="s">
        <v>126</v>
      </c>
      <c r="B156" s="42"/>
      <c r="C156" s="43"/>
      <c r="D156" s="43"/>
      <c r="E156" s="45" t="s">
        <v>705</v>
      </c>
      <c r="F156" s="43"/>
      <c r="G156" s="43"/>
      <c r="H156" s="43"/>
      <c r="I156" s="43"/>
      <c r="J156" s="44"/>
    </row>
    <row r="157" ht="72.5">
      <c r="A157" s="35" t="s">
        <v>128</v>
      </c>
      <c r="B157" s="42"/>
      <c r="C157" s="43"/>
      <c r="D157" s="43"/>
      <c r="E157" s="37" t="s">
        <v>430</v>
      </c>
      <c r="F157" s="43"/>
      <c r="G157" s="43"/>
      <c r="H157" s="43"/>
      <c r="I157" s="43"/>
      <c r="J157" s="44"/>
    </row>
    <row r="158">
      <c r="A158" s="35" t="s">
        <v>119</v>
      </c>
      <c r="B158" s="35">
        <v>38</v>
      </c>
      <c r="C158" s="36" t="s">
        <v>431</v>
      </c>
      <c r="D158" s="35"/>
      <c r="E158" s="37" t="s">
        <v>432</v>
      </c>
      <c r="F158" s="38" t="s">
        <v>200</v>
      </c>
      <c r="G158" s="39">
        <v>104</v>
      </c>
      <c r="H158" s="40">
        <v>0</v>
      </c>
      <c r="I158" s="40">
        <f>ROUND(G158*H158,P4)</f>
        <v>0</v>
      </c>
      <c r="J158" s="35"/>
      <c r="O158" s="41">
        <f>I158*0.21</f>
        <v>0</v>
      </c>
      <c r="P158">
        <v>3</v>
      </c>
    </row>
    <row r="159">
      <c r="A159" s="35" t="s">
        <v>124</v>
      </c>
      <c r="B159" s="42"/>
      <c r="C159" s="43"/>
      <c r="D159" s="43"/>
      <c r="E159" s="37" t="s">
        <v>436</v>
      </c>
      <c r="F159" s="43"/>
      <c r="G159" s="43"/>
      <c r="H159" s="43"/>
      <c r="I159" s="43"/>
      <c r="J159" s="44"/>
    </row>
    <row r="160">
      <c r="A160" s="35" t="s">
        <v>126</v>
      </c>
      <c r="B160" s="42"/>
      <c r="C160" s="43"/>
      <c r="D160" s="43"/>
      <c r="E160" s="45" t="s">
        <v>705</v>
      </c>
      <c r="F160" s="43"/>
      <c r="G160" s="43"/>
      <c r="H160" s="43"/>
      <c r="I160" s="43"/>
      <c r="J160" s="44"/>
    </row>
    <row r="161" ht="72.5">
      <c r="A161" s="35" t="s">
        <v>128</v>
      </c>
      <c r="B161" s="42"/>
      <c r="C161" s="43"/>
      <c r="D161" s="43"/>
      <c r="E161" s="37" t="s">
        <v>435</v>
      </c>
      <c r="F161" s="43"/>
      <c r="G161" s="43"/>
      <c r="H161" s="43"/>
      <c r="I161" s="43"/>
      <c r="J161" s="44"/>
    </row>
    <row r="162">
      <c r="A162" s="35" t="s">
        <v>119</v>
      </c>
      <c r="B162" s="35">
        <v>39</v>
      </c>
      <c r="C162" s="36" t="s">
        <v>706</v>
      </c>
      <c r="D162" s="35" t="s">
        <v>131</v>
      </c>
      <c r="E162" s="37" t="s">
        <v>707</v>
      </c>
      <c r="F162" s="38" t="s">
        <v>200</v>
      </c>
      <c r="G162" s="39">
        <v>12</v>
      </c>
      <c r="H162" s="40">
        <v>0</v>
      </c>
      <c r="I162" s="40">
        <f>ROUND(G162*H162,P4)</f>
        <v>0</v>
      </c>
      <c r="J162" s="35"/>
      <c r="O162" s="41">
        <f>I162*0.21</f>
        <v>0</v>
      </c>
      <c r="P162">
        <v>3</v>
      </c>
    </row>
    <row r="163">
      <c r="A163" s="35" t="s">
        <v>124</v>
      </c>
      <c r="B163" s="42"/>
      <c r="C163" s="43"/>
      <c r="D163" s="43"/>
      <c r="E163" s="37" t="s">
        <v>708</v>
      </c>
      <c r="F163" s="43"/>
      <c r="G163" s="43"/>
      <c r="H163" s="43"/>
      <c r="I163" s="43"/>
      <c r="J163" s="44"/>
    </row>
    <row r="164">
      <c r="A164" s="35" t="s">
        <v>126</v>
      </c>
      <c r="B164" s="42"/>
      <c r="C164" s="43"/>
      <c r="D164" s="43"/>
      <c r="E164" s="45" t="s">
        <v>709</v>
      </c>
      <c r="F164" s="43"/>
      <c r="G164" s="43"/>
      <c r="H164" s="43"/>
      <c r="I164" s="43"/>
      <c r="J164" s="44"/>
    </row>
    <row r="165" ht="101.5">
      <c r="A165" s="35" t="s">
        <v>128</v>
      </c>
      <c r="B165" s="42"/>
      <c r="C165" s="43"/>
      <c r="D165" s="43"/>
      <c r="E165" s="37" t="s">
        <v>710</v>
      </c>
      <c r="F165" s="43"/>
      <c r="G165" s="43"/>
      <c r="H165" s="43"/>
      <c r="I165" s="43"/>
      <c r="J165" s="44"/>
    </row>
    <row r="166">
      <c r="A166" s="35" t="s">
        <v>119</v>
      </c>
      <c r="B166" s="35">
        <v>40</v>
      </c>
      <c r="C166" s="36" t="s">
        <v>706</v>
      </c>
      <c r="D166" s="35" t="s">
        <v>137</v>
      </c>
      <c r="E166" s="37" t="s">
        <v>707</v>
      </c>
      <c r="F166" s="38" t="s">
        <v>200</v>
      </c>
      <c r="G166" s="39">
        <v>11</v>
      </c>
      <c r="H166" s="40">
        <v>0</v>
      </c>
      <c r="I166" s="40">
        <f>ROUND(G166*H166,P4)</f>
        <v>0</v>
      </c>
      <c r="J166" s="35"/>
      <c r="O166" s="41">
        <f>I166*0.21</f>
        <v>0</v>
      </c>
      <c r="P166">
        <v>3</v>
      </c>
    </row>
    <row r="167">
      <c r="A167" s="35" t="s">
        <v>124</v>
      </c>
      <c r="B167" s="42"/>
      <c r="C167" s="43"/>
      <c r="D167" s="43"/>
      <c r="E167" s="37" t="s">
        <v>711</v>
      </c>
      <c r="F167" s="43"/>
      <c r="G167" s="43"/>
      <c r="H167" s="43"/>
      <c r="I167" s="43"/>
      <c r="J167" s="44"/>
    </row>
    <row r="168">
      <c r="A168" s="35" t="s">
        <v>126</v>
      </c>
      <c r="B168" s="42"/>
      <c r="C168" s="43"/>
      <c r="D168" s="43"/>
      <c r="E168" s="45" t="s">
        <v>712</v>
      </c>
      <c r="F168" s="43"/>
      <c r="G168" s="43"/>
      <c r="H168" s="43"/>
      <c r="I168" s="43"/>
      <c r="J168" s="44"/>
    </row>
    <row r="169" ht="101.5">
      <c r="A169" s="35" t="s">
        <v>128</v>
      </c>
      <c r="B169" s="42"/>
      <c r="C169" s="43"/>
      <c r="D169" s="43"/>
      <c r="E169" s="37" t="s">
        <v>710</v>
      </c>
      <c r="F169" s="43"/>
      <c r="G169" s="43"/>
      <c r="H169" s="43"/>
      <c r="I169" s="43"/>
      <c r="J169" s="44"/>
    </row>
    <row r="170">
      <c r="A170" s="29" t="s">
        <v>116</v>
      </c>
      <c r="B170" s="30"/>
      <c r="C170" s="31" t="s">
        <v>437</v>
      </c>
      <c r="D170" s="32"/>
      <c r="E170" s="29" t="s">
        <v>438</v>
      </c>
      <c r="F170" s="32"/>
      <c r="G170" s="32"/>
      <c r="H170" s="32"/>
      <c r="I170" s="33">
        <f>SUMIFS(I171:I190,A171:A190,"P")</f>
        <v>0</v>
      </c>
      <c r="J170" s="34"/>
    </row>
    <row r="171">
      <c r="A171" s="35" t="s">
        <v>119</v>
      </c>
      <c r="B171" s="35">
        <v>41</v>
      </c>
      <c r="C171" s="36" t="s">
        <v>713</v>
      </c>
      <c r="D171" s="35" t="s">
        <v>121</v>
      </c>
      <c r="E171" s="37" t="s">
        <v>714</v>
      </c>
      <c r="F171" s="38" t="s">
        <v>200</v>
      </c>
      <c r="G171" s="39">
        <v>133</v>
      </c>
      <c r="H171" s="40">
        <v>0</v>
      </c>
      <c r="I171" s="40">
        <f>ROUND(G171*H171,P4)</f>
        <v>0</v>
      </c>
      <c r="J171" s="35"/>
      <c r="O171" s="41">
        <f>I171*0.21</f>
        <v>0</v>
      </c>
      <c r="P171">
        <v>3</v>
      </c>
    </row>
    <row r="172">
      <c r="A172" s="35" t="s">
        <v>124</v>
      </c>
      <c r="B172" s="42"/>
      <c r="C172" s="43"/>
      <c r="D172" s="43"/>
      <c r="E172" s="37" t="s">
        <v>715</v>
      </c>
      <c r="F172" s="43"/>
      <c r="G172" s="43"/>
      <c r="H172" s="43"/>
      <c r="I172" s="43"/>
      <c r="J172" s="44"/>
    </row>
    <row r="173">
      <c r="A173" s="35" t="s">
        <v>126</v>
      </c>
      <c r="B173" s="42"/>
      <c r="C173" s="43"/>
      <c r="D173" s="43"/>
      <c r="E173" s="45" t="s">
        <v>716</v>
      </c>
      <c r="F173" s="43"/>
      <c r="G173" s="43"/>
      <c r="H173" s="43"/>
      <c r="I173" s="43"/>
      <c r="J173" s="44"/>
    </row>
    <row r="174" ht="101.5">
      <c r="A174" s="35" t="s">
        <v>128</v>
      </c>
      <c r="B174" s="42"/>
      <c r="C174" s="43"/>
      <c r="D174" s="43"/>
      <c r="E174" s="37" t="s">
        <v>717</v>
      </c>
      <c r="F174" s="43"/>
      <c r="G174" s="43"/>
      <c r="H174" s="43"/>
      <c r="I174" s="43"/>
      <c r="J174" s="44"/>
    </row>
    <row r="175">
      <c r="A175" s="35" t="s">
        <v>119</v>
      </c>
      <c r="B175" s="35">
        <v>42</v>
      </c>
      <c r="C175" s="36" t="s">
        <v>439</v>
      </c>
      <c r="D175" s="35" t="s">
        <v>131</v>
      </c>
      <c r="E175" s="37" t="s">
        <v>440</v>
      </c>
      <c r="F175" s="38" t="s">
        <v>200</v>
      </c>
      <c r="G175" s="39">
        <v>709</v>
      </c>
      <c r="H175" s="40">
        <v>0</v>
      </c>
      <c r="I175" s="40">
        <f>ROUND(G175*H175,P4)</f>
        <v>0</v>
      </c>
      <c r="J175" s="35"/>
      <c r="O175" s="41">
        <f>I175*0.21</f>
        <v>0</v>
      </c>
      <c r="P175">
        <v>3</v>
      </c>
    </row>
    <row r="176">
      <c r="A176" s="35" t="s">
        <v>124</v>
      </c>
      <c r="B176" s="42"/>
      <c r="C176" s="43"/>
      <c r="D176" s="43"/>
      <c r="E176" s="37" t="s">
        <v>441</v>
      </c>
      <c r="F176" s="43"/>
      <c r="G176" s="43"/>
      <c r="H176" s="43"/>
      <c r="I176" s="43"/>
      <c r="J176" s="44"/>
    </row>
    <row r="177">
      <c r="A177" s="35" t="s">
        <v>126</v>
      </c>
      <c r="B177" s="42"/>
      <c r="C177" s="43"/>
      <c r="D177" s="43"/>
      <c r="E177" s="45" t="s">
        <v>718</v>
      </c>
      <c r="F177" s="43"/>
      <c r="G177" s="43"/>
      <c r="H177" s="43"/>
      <c r="I177" s="43"/>
      <c r="J177" s="44"/>
    </row>
    <row r="178" ht="101.5">
      <c r="A178" s="35" t="s">
        <v>128</v>
      </c>
      <c r="B178" s="42"/>
      <c r="C178" s="43"/>
      <c r="D178" s="43"/>
      <c r="E178" s="37" t="s">
        <v>443</v>
      </c>
      <c r="F178" s="43"/>
      <c r="G178" s="43"/>
      <c r="H178" s="43"/>
      <c r="I178" s="43"/>
      <c r="J178" s="44"/>
    </row>
    <row r="179">
      <c r="A179" s="35" t="s">
        <v>119</v>
      </c>
      <c r="B179" s="35">
        <v>43</v>
      </c>
      <c r="C179" s="36" t="s">
        <v>439</v>
      </c>
      <c r="D179" s="35" t="s">
        <v>137</v>
      </c>
      <c r="E179" s="37" t="s">
        <v>440</v>
      </c>
      <c r="F179" s="38" t="s">
        <v>200</v>
      </c>
      <c r="G179" s="39">
        <v>26</v>
      </c>
      <c r="H179" s="40">
        <v>0</v>
      </c>
      <c r="I179" s="40">
        <f>ROUND(G179*H179,P4)</f>
        <v>0</v>
      </c>
      <c r="J179" s="35"/>
      <c r="O179" s="41">
        <f>I179*0.21</f>
        <v>0</v>
      </c>
      <c r="P179">
        <v>3</v>
      </c>
    </row>
    <row r="180" ht="43.5">
      <c r="A180" s="35" t="s">
        <v>124</v>
      </c>
      <c r="B180" s="42"/>
      <c r="C180" s="43"/>
      <c r="D180" s="43"/>
      <c r="E180" s="37" t="s">
        <v>719</v>
      </c>
      <c r="F180" s="43"/>
      <c r="G180" s="43"/>
      <c r="H180" s="43"/>
      <c r="I180" s="43"/>
      <c r="J180" s="44"/>
    </row>
    <row r="181">
      <c r="A181" s="35" t="s">
        <v>126</v>
      </c>
      <c r="B181" s="42"/>
      <c r="C181" s="43"/>
      <c r="D181" s="43"/>
      <c r="E181" s="45" t="s">
        <v>720</v>
      </c>
      <c r="F181" s="43"/>
      <c r="G181" s="43"/>
      <c r="H181" s="43"/>
      <c r="I181" s="43"/>
      <c r="J181" s="44"/>
    </row>
    <row r="182" ht="101.5">
      <c r="A182" s="35" t="s">
        <v>128</v>
      </c>
      <c r="B182" s="42"/>
      <c r="C182" s="43"/>
      <c r="D182" s="43"/>
      <c r="E182" s="37" t="s">
        <v>443</v>
      </c>
      <c r="F182" s="43"/>
      <c r="G182" s="43"/>
      <c r="H182" s="43"/>
      <c r="I182" s="43"/>
      <c r="J182" s="44"/>
    </row>
    <row r="183">
      <c r="A183" s="35" t="s">
        <v>119</v>
      </c>
      <c r="B183" s="35">
        <v>44</v>
      </c>
      <c r="C183" s="36" t="s">
        <v>444</v>
      </c>
      <c r="D183" s="35" t="s">
        <v>131</v>
      </c>
      <c r="E183" s="37" t="s">
        <v>445</v>
      </c>
      <c r="F183" s="38" t="s">
        <v>200</v>
      </c>
      <c r="G183" s="39">
        <v>5534</v>
      </c>
      <c r="H183" s="40">
        <v>0</v>
      </c>
      <c r="I183" s="40">
        <f>ROUND(G183*H183,P4)</f>
        <v>0</v>
      </c>
      <c r="J183" s="35"/>
      <c r="O183" s="41">
        <f>I183*0.21</f>
        <v>0</v>
      </c>
      <c r="P183">
        <v>3</v>
      </c>
    </row>
    <row r="184">
      <c r="A184" s="35" t="s">
        <v>124</v>
      </c>
      <c r="B184" s="42"/>
      <c r="C184" s="43"/>
      <c r="D184" s="43"/>
      <c r="E184" s="37" t="s">
        <v>446</v>
      </c>
      <c r="F184" s="43"/>
      <c r="G184" s="43"/>
      <c r="H184" s="43"/>
      <c r="I184" s="43"/>
      <c r="J184" s="44"/>
    </row>
    <row r="185">
      <c r="A185" s="35" t="s">
        <v>126</v>
      </c>
      <c r="B185" s="42"/>
      <c r="C185" s="43"/>
      <c r="D185" s="43"/>
      <c r="E185" s="45" t="s">
        <v>721</v>
      </c>
      <c r="F185" s="43"/>
      <c r="G185" s="43"/>
      <c r="H185" s="43"/>
      <c r="I185" s="43"/>
      <c r="J185" s="44"/>
    </row>
    <row r="186" ht="116">
      <c r="A186" s="35" t="s">
        <v>128</v>
      </c>
      <c r="B186" s="42"/>
      <c r="C186" s="43"/>
      <c r="D186" s="43"/>
      <c r="E186" s="37" t="s">
        <v>448</v>
      </c>
      <c r="F186" s="43"/>
      <c r="G186" s="43"/>
      <c r="H186" s="43"/>
      <c r="I186" s="43"/>
      <c r="J186" s="44"/>
    </row>
    <row r="187">
      <c r="A187" s="35" t="s">
        <v>119</v>
      </c>
      <c r="B187" s="35">
        <v>45</v>
      </c>
      <c r="C187" s="36" t="s">
        <v>444</v>
      </c>
      <c r="D187" s="35" t="s">
        <v>137</v>
      </c>
      <c r="E187" s="37" t="s">
        <v>445</v>
      </c>
      <c r="F187" s="38" t="s">
        <v>200</v>
      </c>
      <c r="G187" s="39">
        <v>107</v>
      </c>
      <c r="H187" s="40">
        <v>0</v>
      </c>
      <c r="I187" s="40">
        <f>ROUND(G187*H187,P4)</f>
        <v>0</v>
      </c>
      <c r="J187" s="35"/>
      <c r="O187" s="41">
        <f>I187*0.21</f>
        <v>0</v>
      </c>
      <c r="P187">
        <v>3</v>
      </c>
    </row>
    <row r="188">
      <c r="A188" s="35" t="s">
        <v>124</v>
      </c>
      <c r="B188" s="42"/>
      <c r="C188" s="43"/>
      <c r="D188" s="43"/>
      <c r="E188" s="37" t="s">
        <v>722</v>
      </c>
      <c r="F188" s="43"/>
      <c r="G188" s="43"/>
      <c r="H188" s="43"/>
      <c r="I188" s="43"/>
      <c r="J188" s="44"/>
    </row>
    <row r="189">
      <c r="A189" s="35" t="s">
        <v>126</v>
      </c>
      <c r="B189" s="42"/>
      <c r="C189" s="43"/>
      <c r="D189" s="43"/>
      <c r="E189" s="45" t="s">
        <v>723</v>
      </c>
      <c r="F189" s="43"/>
      <c r="G189" s="43"/>
      <c r="H189" s="43"/>
      <c r="I189" s="43"/>
      <c r="J189" s="44"/>
    </row>
    <row r="190" ht="116">
      <c r="A190" s="35" t="s">
        <v>128</v>
      </c>
      <c r="B190" s="42"/>
      <c r="C190" s="43"/>
      <c r="D190" s="43"/>
      <c r="E190" s="37" t="s">
        <v>448</v>
      </c>
      <c r="F190" s="43"/>
      <c r="G190" s="43"/>
      <c r="H190" s="43"/>
      <c r="I190" s="43"/>
      <c r="J190" s="44"/>
    </row>
    <row r="191">
      <c r="A191" s="29" t="s">
        <v>116</v>
      </c>
      <c r="B191" s="30"/>
      <c r="C191" s="31" t="s">
        <v>449</v>
      </c>
      <c r="D191" s="32"/>
      <c r="E191" s="29" t="s">
        <v>450</v>
      </c>
      <c r="F191" s="32"/>
      <c r="G191" s="32"/>
      <c r="H191" s="32"/>
      <c r="I191" s="33">
        <f>SUMIFS(I192:I207,A192:A207,"P")</f>
        <v>0</v>
      </c>
      <c r="J191" s="34"/>
    </row>
    <row r="192">
      <c r="A192" s="35" t="s">
        <v>119</v>
      </c>
      <c r="B192" s="35">
        <v>46</v>
      </c>
      <c r="C192" s="36" t="s">
        <v>462</v>
      </c>
      <c r="D192" s="35" t="s">
        <v>131</v>
      </c>
      <c r="E192" s="37" t="s">
        <v>463</v>
      </c>
      <c r="F192" s="38" t="s">
        <v>212</v>
      </c>
      <c r="G192" s="39">
        <v>16</v>
      </c>
      <c r="H192" s="40">
        <v>0</v>
      </c>
      <c r="I192" s="40">
        <f>ROUND(G192*H192,P4)</f>
        <v>0</v>
      </c>
      <c r="J192" s="35"/>
      <c r="O192" s="41">
        <f>I192*0.21</f>
        <v>0</v>
      </c>
      <c r="P192">
        <v>3</v>
      </c>
    </row>
    <row r="193">
      <c r="A193" s="35" t="s">
        <v>124</v>
      </c>
      <c r="B193" s="42"/>
      <c r="C193" s="43"/>
      <c r="D193" s="43"/>
      <c r="E193" s="37" t="s">
        <v>464</v>
      </c>
      <c r="F193" s="43"/>
      <c r="G193" s="43"/>
      <c r="H193" s="43"/>
      <c r="I193" s="43"/>
      <c r="J193" s="44"/>
    </row>
    <row r="194">
      <c r="A194" s="35" t="s">
        <v>126</v>
      </c>
      <c r="B194" s="42"/>
      <c r="C194" s="43"/>
      <c r="D194" s="43"/>
      <c r="E194" s="45" t="s">
        <v>724</v>
      </c>
      <c r="F194" s="43"/>
      <c r="G194" s="43"/>
      <c r="H194" s="43"/>
      <c r="I194" s="43"/>
      <c r="J194" s="44"/>
    </row>
    <row r="195" ht="101.5">
      <c r="A195" s="35" t="s">
        <v>128</v>
      </c>
      <c r="B195" s="42"/>
      <c r="C195" s="43"/>
      <c r="D195" s="43"/>
      <c r="E195" s="37" t="s">
        <v>466</v>
      </c>
      <c r="F195" s="43"/>
      <c r="G195" s="43"/>
      <c r="H195" s="43"/>
      <c r="I195" s="43"/>
      <c r="J195" s="44"/>
    </row>
    <row r="196">
      <c r="A196" s="35" t="s">
        <v>119</v>
      </c>
      <c r="B196" s="35">
        <v>47</v>
      </c>
      <c r="C196" s="36" t="s">
        <v>462</v>
      </c>
      <c r="D196" s="35" t="s">
        <v>137</v>
      </c>
      <c r="E196" s="37" t="s">
        <v>463</v>
      </c>
      <c r="F196" s="38" t="s">
        <v>212</v>
      </c>
      <c r="G196" s="39">
        <v>1</v>
      </c>
      <c r="H196" s="40">
        <v>0</v>
      </c>
      <c r="I196" s="40">
        <f>ROUND(G196*H196,P4)</f>
        <v>0</v>
      </c>
      <c r="J196" s="35"/>
      <c r="O196" s="41">
        <f>I196*0.21</f>
        <v>0</v>
      </c>
      <c r="P196">
        <v>3</v>
      </c>
    </row>
    <row r="197" ht="43.5">
      <c r="A197" s="35" t="s">
        <v>124</v>
      </c>
      <c r="B197" s="42"/>
      <c r="C197" s="43"/>
      <c r="D197" s="43"/>
      <c r="E197" s="37" t="s">
        <v>725</v>
      </c>
      <c r="F197" s="43"/>
      <c r="G197" s="43"/>
      <c r="H197" s="43"/>
      <c r="I197" s="43"/>
      <c r="J197" s="44"/>
    </row>
    <row r="198">
      <c r="A198" s="35" t="s">
        <v>126</v>
      </c>
      <c r="B198" s="42"/>
      <c r="C198" s="43"/>
      <c r="D198" s="43"/>
      <c r="E198" s="45" t="s">
        <v>726</v>
      </c>
      <c r="F198" s="43"/>
      <c r="G198" s="43"/>
      <c r="H198" s="43"/>
      <c r="I198" s="43"/>
      <c r="J198" s="44"/>
    </row>
    <row r="199" ht="101.5">
      <c r="A199" s="35" t="s">
        <v>128</v>
      </c>
      <c r="B199" s="42"/>
      <c r="C199" s="43"/>
      <c r="D199" s="43"/>
      <c r="E199" s="37" t="s">
        <v>466</v>
      </c>
      <c r="F199" s="43"/>
      <c r="G199" s="43"/>
      <c r="H199" s="43"/>
      <c r="I199" s="43"/>
      <c r="J199" s="44"/>
    </row>
    <row r="200">
      <c r="A200" s="35" t="s">
        <v>119</v>
      </c>
      <c r="B200" s="35">
        <v>48</v>
      </c>
      <c r="C200" s="36" t="s">
        <v>462</v>
      </c>
      <c r="D200" s="35" t="s">
        <v>139</v>
      </c>
      <c r="E200" s="37" t="s">
        <v>463</v>
      </c>
      <c r="F200" s="38" t="s">
        <v>212</v>
      </c>
      <c r="G200" s="39">
        <v>16</v>
      </c>
      <c r="H200" s="40">
        <v>0</v>
      </c>
      <c r="I200" s="40">
        <f>ROUND(G200*H200,P4)</f>
        <v>0</v>
      </c>
      <c r="J200" s="35"/>
      <c r="O200" s="41">
        <f>I200*0.21</f>
        <v>0</v>
      </c>
      <c r="P200">
        <v>3</v>
      </c>
    </row>
    <row r="201" ht="29">
      <c r="A201" s="35" t="s">
        <v>124</v>
      </c>
      <c r="B201" s="42"/>
      <c r="C201" s="43"/>
      <c r="D201" s="43"/>
      <c r="E201" s="37" t="s">
        <v>727</v>
      </c>
      <c r="F201" s="43"/>
      <c r="G201" s="43"/>
      <c r="H201" s="43"/>
      <c r="I201" s="43"/>
      <c r="J201" s="44"/>
    </row>
    <row r="202">
      <c r="A202" s="35" t="s">
        <v>126</v>
      </c>
      <c r="B202" s="42"/>
      <c r="C202" s="43"/>
      <c r="D202" s="43"/>
      <c r="E202" s="45" t="s">
        <v>728</v>
      </c>
      <c r="F202" s="43"/>
      <c r="G202" s="43"/>
      <c r="H202" s="43"/>
      <c r="I202" s="43"/>
      <c r="J202" s="44"/>
    </row>
    <row r="203" ht="101.5">
      <c r="A203" s="35" t="s">
        <v>128</v>
      </c>
      <c r="B203" s="42"/>
      <c r="C203" s="43"/>
      <c r="D203" s="43"/>
      <c r="E203" s="37" t="s">
        <v>466</v>
      </c>
      <c r="F203" s="43"/>
      <c r="G203" s="43"/>
      <c r="H203" s="43"/>
      <c r="I203" s="43"/>
      <c r="J203" s="44"/>
    </row>
    <row r="204">
      <c r="A204" s="35" t="s">
        <v>119</v>
      </c>
      <c r="B204" s="35">
        <v>49</v>
      </c>
      <c r="C204" s="36" t="s">
        <v>729</v>
      </c>
      <c r="D204" s="35" t="s">
        <v>121</v>
      </c>
      <c r="E204" s="37" t="s">
        <v>730</v>
      </c>
      <c r="F204" s="38" t="s">
        <v>200</v>
      </c>
      <c r="G204" s="39">
        <v>26</v>
      </c>
      <c r="H204" s="40">
        <v>0</v>
      </c>
      <c r="I204" s="40">
        <f>ROUND(G204*H204,P4)</f>
        <v>0</v>
      </c>
      <c r="J204" s="35"/>
      <c r="O204" s="41">
        <f>I204*0.21</f>
        <v>0</v>
      </c>
      <c r="P204">
        <v>3</v>
      </c>
    </row>
    <row r="205">
      <c r="A205" s="35" t="s">
        <v>124</v>
      </c>
      <c r="B205" s="42"/>
      <c r="C205" s="43"/>
      <c r="D205" s="43"/>
      <c r="E205" s="37" t="s">
        <v>731</v>
      </c>
      <c r="F205" s="43"/>
      <c r="G205" s="43"/>
      <c r="H205" s="43"/>
      <c r="I205" s="43"/>
      <c r="J205" s="44"/>
    </row>
    <row r="206">
      <c r="A206" s="35" t="s">
        <v>126</v>
      </c>
      <c r="B206" s="42"/>
      <c r="C206" s="43"/>
      <c r="D206" s="43"/>
      <c r="E206" s="45" t="s">
        <v>732</v>
      </c>
      <c r="F206" s="43"/>
      <c r="G206" s="43"/>
      <c r="H206" s="43"/>
      <c r="I206" s="43"/>
      <c r="J206" s="44"/>
    </row>
    <row r="207" ht="145">
      <c r="A207" s="35" t="s">
        <v>128</v>
      </c>
      <c r="B207" s="42"/>
      <c r="C207" s="43"/>
      <c r="D207" s="43"/>
      <c r="E207" s="37" t="s">
        <v>733</v>
      </c>
      <c r="F207" s="43"/>
      <c r="G207" s="43"/>
      <c r="H207" s="43"/>
      <c r="I207" s="43"/>
      <c r="J207" s="44"/>
    </row>
    <row r="208">
      <c r="A208" s="29" t="s">
        <v>116</v>
      </c>
      <c r="B208" s="30"/>
      <c r="C208" s="31" t="s">
        <v>472</v>
      </c>
      <c r="D208" s="32"/>
      <c r="E208" s="29" t="s">
        <v>473</v>
      </c>
      <c r="F208" s="32"/>
      <c r="G208" s="32"/>
      <c r="H208" s="32"/>
      <c r="I208" s="33">
        <f>SUMIFS(I209:I280,A209:A280,"P")</f>
        <v>0</v>
      </c>
      <c r="J208" s="34"/>
    </row>
    <row r="209">
      <c r="A209" s="35" t="s">
        <v>119</v>
      </c>
      <c r="B209" s="35">
        <v>50</v>
      </c>
      <c r="C209" s="36" t="s">
        <v>734</v>
      </c>
      <c r="D209" s="35" t="s">
        <v>121</v>
      </c>
      <c r="E209" s="37" t="s">
        <v>735</v>
      </c>
      <c r="F209" s="38" t="s">
        <v>212</v>
      </c>
      <c r="G209" s="39">
        <v>667</v>
      </c>
      <c r="H209" s="40">
        <v>0</v>
      </c>
      <c r="I209" s="40">
        <f>ROUND(G209*H209,P4)</f>
        <v>0</v>
      </c>
      <c r="J209" s="35"/>
      <c r="O209" s="41">
        <f>I209*0.21</f>
        <v>0</v>
      </c>
      <c r="P209">
        <v>3</v>
      </c>
    </row>
    <row r="210">
      <c r="A210" s="35" t="s">
        <v>124</v>
      </c>
      <c r="B210" s="42"/>
      <c r="C210" s="43"/>
      <c r="D210" s="43"/>
      <c r="E210" s="37" t="s">
        <v>736</v>
      </c>
      <c r="F210" s="43"/>
      <c r="G210" s="43"/>
      <c r="H210" s="43"/>
      <c r="I210" s="43"/>
      <c r="J210" s="44"/>
    </row>
    <row r="211">
      <c r="A211" s="35" t="s">
        <v>126</v>
      </c>
      <c r="B211" s="42"/>
      <c r="C211" s="43"/>
      <c r="D211" s="43"/>
      <c r="E211" s="45" t="s">
        <v>737</v>
      </c>
      <c r="F211" s="43"/>
      <c r="G211" s="43"/>
      <c r="H211" s="43"/>
      <c r="I211" s="43"/>
      <c r="J211" s="44"/>
    </row>
    <row r="212" ht="87">
      <c r="A212" s="35" t="s">
        <v>128</v>
      </c>
      <c r="B212" s="42"/>
      <c r="C212" s="43"/>
      <c r="D212" s="43"/>
      <c r="E212" s="37" t="s">
        <v>483</v>
      </c>
      <c r="F212" s="43"/>
      <c r="G212" s="43"/>
      <c r="H212" s="43"/>
      <c r="I212" s="43"/>
      <c r="J212" s="44"/>
    </row>
    <row r="213">
      <c r="A213" s="35" t="s">
        <v>119</v>
      </c>
      <c r="B213" s="35">
        <v>51</v>
      </c>
      <c r="C213" s="36" t="s">
        <v>479</v>
      </c>
      <c r="D213" s="35" t="s">
        <v>131</v>
      </c>
      <c r="E213" s="37" t="s">
        <v>480</v>
      </c>
      <c r="F213" s="38" t="s">
        <v>212</v>
      </c>
      <c r="G213" s="39">
        <v>835</v>
      </c>
      <c r="H213" s="40">
        <v>0</v>
      </c>
      <c r="I213" s="40">
        <f>ROUND(G213*H213,P4)</f>
        <v>0</v>
      </c>
      <c r="J213" s="35"/>
      <c r="O213" s="41">
        <f>I213*0.21</f>
        <v>0</v>
      </c>
      <c r="P213">
        <v>3</v>
      </c>
    </row>
    <row r="214">
      <c r="A214" s="35" t="s">
        <v>124</v>
      </c>
      <c r="B214" s="42"/>
      <c r="C214" s="43"/>
      <c r="D214" s="43"/>
      <c r="E214" s="37" t="s">
        <v>738</v>
      </c>
      <c r="F214" s="43"/>
      <c r="G214" s="43"/>
      <c r="H214" s="43"/>
      <c r="I214" s="43"/>
      <c r="J214" s="44"/>
    </row>
    <row r="215">
      <c r="A215" s="35" t="s">
        <v>126</v>
      </c>
      <c r="B215" s="42"/>
      <c r="C215" s="43"/>
      <c r="D215" s="43"/>
      <c r="E215" s="45" t="s">
        <v>739</v>
      </c>
      <c r="F215" s="43"/>
      <c r="G215" s="43"/>
      <c r="H215" s="43"/>
      <c r="I215" s="43"/>
      <c r="J215" s="44"/>
    </row>
    <row r="216" ht="87">
      <c r="A216" s="35" t="s">
        <v>128</v>
      </c>
      <c r="B216" s="42"/>
      <c r="C216" s="43"/>
      <c r="D216" s="43"/>
      <c r="E216" s="37" t="s">
        <v>483</v>
      </c>
      <c r="F216" s="43"/>
      <c r="G216" s="43"/>
      <c r="H216" s="43"/>
      <c r="I216" s="43"/>
      <c r="J216" s="44"/>
    </row>
    <row r="217">
      <c r="A217" s="35" t="s">
        <v>119</v>
      </c>
      <c r="B217" s="35">
        <v>52</v>
      </c>
      <c r="C217" s="36" t="s">
        <v>479</v>
      </c>
      <c r="D217" s="35" t="s">
        <v>137</v>
      </c>
      <c r="E217" s="37" t="s">
        <v>480</v>
      </c>
      <c r="F217" s="38" t="s">
        <v>212</v>
      </c>
      <c r="G217" s="39">
        <v>3</v>
      </c>
      <c r="H217" s="40">
        <v>0</v>
      </c>
      <c r="I217" s="40">
        <f>ROUND(G217*H217,P4)</f>
        <v>0</v>
      </c>
      <c r="J217" s="35"/>
      <c r="O217" s="41">
        <f>I217*0.21</f>
        <v>0</v>
      </c>
      <c r="P217">
        <v>3</v>
      </c>
    </row>
    <row r="218">
      <c r="A218" s="35" t="s">
        <v>124</v>
      </c>
      <c r="B218" s="42"/>
      <c r="C218" s="43"/>
      <c r="D218" s="43"/>
      <c r="E218" s="37" t="s">
        <v>740</v>
      </c>
      <c r="F218" s="43"/>
      <c r="G218" s="43"/>
      <c r="H218" s="43"/>
      <c r="I218" s="43"/>
      <c r="J218" s="44"/>
    </row>
    <row r="219">
      <c r="A219" s="35" t="s">
        <v>126</v>
      </c>
      <c r="B219" s="42"/>
      <c r="C219" s="43"/>
      <c r="D219" s="43"/>
      <c r="E219" s="45" t="s">
        <v>741</v>
      </c>
      <c r="F219" s="43"/>
      <c r="G219" s="43"/>
      <c r="H219" s="43"/>
      <c r="I219" s="43"/>
      <c r="J219" s="44"/>
    </row>
    <row r="220" ht="87">
      <c r="A220" s="35" t="s">
        <v>128</v>
      </c>
      <c r="B220" s="42"/>
      <c r="C220" s="43"/>
      <c r="D220" s="43"/>
      <c r="E220" s="37" t="s">
        <v>483</v>
      </c>
      <c r="F220" s="43"/>
      <c r="G220" s="43"/>
      <c r="H220" s="43"/>
      <c r="I220" s="43"/>
      <c r="J220" s="44"/>
    </row>
    <row r="221">
      <c r="A221" s="35" t="s">
        <v>119</v>
      </c>
      <c r="B221" s="35">
        <v>53</v>
      </c>
      <c r="C221" s="36" t="s">
        <v>479</v>
      </c>
      <c r="D221" s="35" t="s">
        <v>139</v>
      </c>
      <c r="E221" s="37" t="s">
        <v>480</v>
      </c>
      <c r="F221" s="38" t="s">
        <v>212</v>
      </c>
      <c r="G221" s="39">
        <v>5</v>
      </c>
      <c r="H221" s="40">
        <v>0</v>
      </c>
      <c r="I221" s="40">
        <f>ROUND(G221*H221,P4)</f>
        <v>0</v>
      </c>
      <c r="J221" s="35"/>
      <c r="O221" s="41">
        <f>I221*0.21</f>
        <v>0</v>
      </c>
      <c r="P221">
        <v>3</v>
      </c>
    </row>
    <row r="222" ht="29">
      <c r="A222" s="35" t="s">
        <v>124</v>
      </c>
      <c r="B222" s="42"/>
      <c r="C222" s="43"/>
      <c r="D222" s="43"/>
      <c r="E222" s="37" t="s">
        <v>742</v>
      </c>
      <c r="F222" s="43"/>
      <c r="G222" s="43"/>
      <c r="H222" s="43"/>
      <c r="I222" s="43"/>
      <c r="J222" s="44"/>
    </row>
    <row r="223">
      <c r="A223" s="35" t="s">
        <v>126</v>
      </c>
      <c r="B223" s="42"/>
      <c r="C223" s="43"/>
      <c r="D223" s="43"/>
      <c r="E223" s="45" t="s">
        <v>743</v>
      </c>
      <c r="F223" s="43"/>
      <c r="G223" s="43"/>
      <c r="H223" s="43"/>
      <c r="I223" s="43"/>
      <c r="J223" s="44"/>
    </row>
    <row r="224" ht="87">
      <c r="A224" s="35" t="s">
        <v>128</v>
      </c>
      <c r="B224" s="42"/>
      <c r="C224" s="43"/>
      <c r="D224" s="43"/>
      <c r="E224" s="37" t="s">
        <v>483</v>
      </c>
      <c r="F224" s="43"/>
      <c r="G224" s="43"/>
      <c r="H224" s="43"/>
      <c r="I224" s="43"/>
      <c r="J224" s="44"/>
    </row>
    <row r="225">
      <c r="A225" s="35" t="s">
        <v>119</v>
      </c>
      <c r="B225" s="35">
        <v>54</v>
      </c>
      <c r="C225" s="36" t="s">
        <v>744</v>
      </c>
      <c r="D225" s="35" t="s">
        <v>131</v>
      </c>
      <c r="E225" s="37" t="s">
        <v>745</v>
      </c>
      <c r="F225" s="38" t="s">
        <v>200</v>
      </c>
      <c r="G225" s="39">
        <v>4318</v>
      </c>
      <c r="H225" s="40">
        <v>0</v>
      </c>
      <c r="I225" s="40">
        <f>ROUND(G225*H225,P4)</f>
        <v>0</v>
      </c>
      <c r="J225" s="35"/>
      <c r="O225" s="41">
        <f>I225*0.21</f>
        <v>0</v>
      </c>
      <c r="P225">
        <v>3</v>
      </c>
    </row>
    <row r="226">
      <c r="A226" s="35" t="s">
        <v>124</v>
      </c>
      <c r="B226" s="42"/>
      <c r="C226" s="43"/>
      <c r="D226" s="43"/>
      <c r="E226" s="37" t="s">
        <v>746</v>
      </c>
      <c r="F226" s="43"/>
      <c r="G226" s="43"/>
      <c r="H226" s="43"/>
      <c r="I226" s="43"/>
      <c r="J226" s="44"/>
    </row>
    <row r="227">
      <c r="A227" s="35" t="s">
        <v>126</v>
      </c>
      <c r="B227" s="42"/>
      <c r="C227" s="43"/>
      <c r="D227" s="43"/>
      <c r="E227" s="45" t="s">
        <v>747</v>
      </c>
      <c r="F227" s="43"/>
      <c r="G227" s="43"/>
      <c r="H227" s="43"/>
      <c r="I227" s="43"/>
      <c r="J227" s="44"/>
    </row>
    <row r="228" ht="116">
      <c r="A228" s="35" t="s">
        <v>128</v>
      </c>
      <c r="B228" s="42"/>
      <c r="C228" s="43"/>
      <c r="D228" s="43"/>
      <c r="E228" s="37" t="s">
        <v>495</v>
      </c>
      <c r="F228" s="43"/>
      <c r="G228" s="43"/>
      <c r="H228" s="43"/>
      <c r="I228" s="43"/>
      <c r="J228" s="44"/>
    </row>
    <row r="229">
      <c r="A229" s="35" t="s">
        <v>119</v>
      </c>
      <c r="B229" s="35">
        <v>55</v>
      </c>
      <c r="C229" s="36" t="s">
        <v>744</v>
      </c>
      <c r="D229" s="35" t="s">
        <v>137</v>
      </c>
      <c r="E229" s="37" t="s">
        <v>745</v>
      </c>
      <c r="F229" s="38" t="s">
        <v>200</v>
      </c>
      <c r="G229" s="39">
        <v>156</v>
      </c>
      <c r="H229" s="40">
        <v>0</v>
      </c>
      <c r="I229" s="40">
        <f>ROUND(G229*H229,P4)</f>
        <v>0</v>
      </c>
      <c r="J229" s="35"/>
      <c r="O229" s="41">
        <f>I229*0.21</f>
        <v>0</v>
      </c>
      <c r="P229">
        <v>3</v>
      </c>
    </row>
    <row r="230">
      <c r="A230" s="35" t="s">
        <v>124</v>
      </c>
      <c r="B230" s="42"/>
      <c r="C230" s="43"/>
      <c r="D230" s="43"/>
      <c r="E230" s="37" t="s">
        <v>748</v>
      </c>
      <c r="F230" s="43"/>
      <c r="G230" s="43"/>
      <c r="H230" s="43"/>
      <c r="I230" s="43"/>
      <c r="J230" s="44"/>
    </row>
    <row r="231" ht="43.5">
      <c r="A231" s="35" t="s">
        <v>126</v>
      </c>
      <c r="B231" s="42"/>
      <c r="C231" s="43"/>
      <c r="D231" s="43"/>
      <c r="E231" s="45" t="s">
        <v>749</v>
      </c>
      <c r="F231" s="43"/>
      <c r="G231" s="43"/>
      <c r="H231" s="43"/>
      <c r="I231" s="43"/>
      <c r="J231" s="44"/>
    </row>
    <row r="232" ht="116">
      <c r="A232" s="35" t="s">
        <v>128</v>
      </c>
      <c r="B232" s="42"/>
      <c r="C232" s="43"/>
      <c r="D232" s="43"/>
      <c r="E232" s="37" t="s">
        <v>495</v>
      </c>
      <c r="F232" s="43"/>
      <c r="G232" s="43"/>
      <c r="H232" s="43"/>
      <c r="I232" s="43"/>
      <c r="J232" s="44"/>
    </row>
    <row r="233">
      <c r="A233" s="35" t="s">
        <v>119</v>
      </c>
      <c r="B233" s="35">
        <v>56</v>
      </c>
      <c r="C233" s="36" t="s">
        <v>750</v>
      </c>
      <c r="D233" s="35" t="s">
        <v>121</v>
      </c>
      <c r="E233" s="37" t="s">
        <v>751</v>
      </c>
      <c r="F233" s="38" t="s">
        <v>200</v>
      </c>
      <c r="G233" s="39">
        <v>35</v>
      </c>
      <c r="H233" s="40">
        <v>0</v>
      </c>
      <c r="I233" s="40">
        <f>ROUND(G233*H233,P4)</f>
        <v>0</v>
      </c>
      <c r="J233" s="35"/>
      <c r="O233" s="41">
        <f>I233*0.21</f>
        <v>0</v>
      </c>
      <c r="P233">
        <v>3</v>
      </c>
    </row>
    <row r="234">
      <c r="A234" s="35" t="s">
        <v>124</v>
      </c>
      <c r="B234" s="42"/>
      <c r="C234" s="43"/>
      <c r="D234" s="43"/>
      <c r="E234" s="37" t="s">
        <v>752</v>
      </c>
      <c r="F234" s="43"/>
      <c r="G234" s="43"/>
      <c r="H234" s="43"/>
      <c r="I234" s="43"/>
      <c r="J234" s="44"/>
    </row>
    <row r="235">
      <c r="A235" s="35" t="s">
        <v>126</v>
      </c>
      <c r="B235" s="42"/>
      <c r="C235" s="43"/>
      <c r="D235" s="43"/>
      <c r="E235" s="45" t="s">
        <v>753</v>
      </c>
      <c r="F235" s="43"/>
      <c r="G235" s="43"/>
      <c r="H235" s="43"/>
      <c r="I235" s="43"/>
      <c r="J235" s="44"/>
    </row>
    <row r="236" ht="188.5">
      <c r="A236" s="35" t="s">
        <v>128</v>
      </c>
      <c r="B236" s="42"/>
      <c r="C236" s="43"/>
      <c r="D236" s="43"/>
      <c r="E236" s="37" t="s">
        <v>500</v>
      </c>
      <c r="F236" s="43"/>
      <c r="G236" s="43"/>
      <c r="H236" s="43"/>
      <c r="I236" s="43"/>
      <c r="J236" s="44"/>
    </row>
    <row r="237">
      <c r="A237" s="35" t="s">
        <v>119</v>
      </c>
      <c r="B237" s="35">
        <v>57</v>
      </c>
      <c r="C237" s="36" t="s">
        <v>754</v>
      </c>
      <c r="D237" s="35" t="s">
        <v>131</v>
      </c>
      <c r="E237" s="37" t="s">
        <v>755</v>
      </c>
      <c r="F237" s="38" t="s">
        <v>200</v>
      </c>
      <c r="G237" s="39">
        <v>4318</v>
      </c>
      <c r="H237" s="40">
        <v>0</v>
      </c>
      <c r="I237" s="40">
        <f>ROUND(G237*H237,P4)</f>
        <v>0</v>
      </c>
      <c r="J237" s="35"/>
      <c r="O237" s="41">
        <f>I237*0.21</f>
        <v>0</v>
      </c>
      <c r="P237">
        <v>3</v>
      </c>
    </row>
    <row r="238" ht="29">
      <c r="A238" s="35" t="s">
        <v>124</v>
      </c>
      <c r="B238" s="42"/>
      <c r="C238" s="43"/>
      <c r="D238" s="43"/>
      <c r="E238" s="37" t="s">
        <v>756</v>
      </c>
      <c r="F238" s="43"/>
      <c r="G238" s="43"/>
      <c r="H238" s="43"/>
      <c r="I238" s="43"/>
      <c r="J238" s="44"/>
    </row>
    <row r="239">
      <c r="A239" s="35" t="s">
        <v>126</v>
      </c>
      <c r="B239" s="42"/>
      <c r="C239" s="43"/>
      <c r="D239" s="43"/>
      <c r="E239" s="45" t="s">
        <v>757</v>
      </c>
      <c r="F239" s="43"/>
      <c r="G239" s="43"/>
      <c r="H239" s="43"/>
      <c r="I239" s="43"/>
      <c r="J239" s="44"/>
    </row>
    <row r="240" ht="188.5">
      <c r="A240" s="35" t="s">
        <v>128</v>
      </c>
      <c r="B240" s="42"/>
      <c r="C240" s="43"/>
      <c r="D240" s="43"/>
      <c r="E240" s="37" t="s">
        <v>500</v>
      </c>
      <c r="F240" s="43"/>
      <c r="G240" s="43"/>
      <c r="H240" s="43"/>
      <c r="I240" s="43"/>
      <c r="J240" s="44"/>
    </row>
    <row r="241">
      <c r="A241" s="35" t="s">
        <v>119</v>
      </c>
      <c r="B241" s="35">
        <v>58</v>
      </c>
      <c r="C241" s="36" t="s">
        <v>754</v>
      </c>
      <c r="D241" s="35" t="s">
        <v>137</v>
      </c>
      <c r="E241" s="37" t="s">
        <v>755</v>
      </c>
      <c r="F241" s="38" t="s">
        <v>200</v>
      </c>
      <c r="G241" s="39">
        <v>118</v>
      </c>
      <c r="H241" s="40">
        <v>0</v>
      </c>
      <c r="I241" s="40">
        <f>ROUND(G241*H241,P4)</f>
        <v>0</v>
      </c>
      <c r="J241" s="35"/>
      <c r="O241" s="41">
        <f>I241*0.21</f>
        <v>0</v>
      </c>
      <c r="P241">
        <v>3</v>
      </c>
    </row>
    <row r="242" ht="29">
      <c r="A242" s="35" t="s">
        <v>124</v>
      </c>
      <c r="B242" s="42"/>
      <c r="C242" s="43"/>
      <c r="D242" s="43"/>
      <c r="E242" s="37" t="s">
        <v>758</v>
      </c>
      <c r="F242" s="43"/>
      <c r="G242" s="43"/>
      <c r="H242" s="43"/>
      <c r="I242" s="43"/>
      <c r="J242" s="44"/>
    </row>
    <row r="243">
      <c r="A243" s="35" t="s">
        <v>126</v>
      </c>
      <c r="B243" s="42"/>
      <c r="C243" s="43"/>
      <c r="D243" s="43"/>
      <c r="E243" s="45" t="s">
        <v>759</v>
      </c>
      <c r="F243" s="43"/>
      <c r="G243" s="43"/>
      <c r="H243" s="43"/>
      <c r="I243" s="43"/>
      <c r="J243" s="44"/>
    </row>
    <row r="244" ht="188.5">
      <c r="A244" s="35" t="s">
        <v>128</v>
      </c>
      <c r="B244" s="42"/>
      <c r="C244" s="43"/>
      <c r="D244" s="43"/>
      <c r="E244" s="37" t="s">
        <v>500</v>
      </c>
      <c r="F244" s="43"/>
      <c r="G244" s="43"/>
      <c r="H244" s="43"/>
      <c r="I244" s="43"/>
      <c r="J244" s="44"/>
    </row>
    <row r="245">
      <c r="A245" s="35" t="s">
        <v>119</v>
      </c>
      <c r="B245" s="35">
        <v>59</v>
      </c>
      <c r="C245" s="36" t="s">
        <v>760</v>
      </c>
      <c r="D245" s="35" t="s">
        <v>121</v>
      </c>
      <c r="E245" s="37" t="s">
        <v>761</v>
      </c>
      <c r="F245" s="38" t="s">
        <v>200</v>
      </c>
      <c r="G245" s="39">
        <v>4318</v>
      </c>
      <c r="H245" s="40">
        <v>0</v>
      </c>
      <c r="I245" s="40">
        <f>ROUND(G245*H245,P4)</f>
        <v>0</v>
      </c>
      <c r="J245" s="35"/>
      <c r="O245" s="41">
        <f>I245*0.21</f>
        <v>0</v>
      </c>
      <c r="P245">
        <v>3</v>
      </c>
    </row>
    <row r="246">
      <c r="A246" s="35" t="s">
        <v>124</v>
      </c>
      <c r="B246" s="42"/>
      <c r="C246" s="43"/>
      <c r="D246" s="43"/>
      <c r="E246" s="37" t="s">
        <v>762</v>
      </c>
      <c r="F246" s="43"/>
      <c r="G246" s="43"/>
      <c r="H246" s="43"/>
      <c r="I246" s="43"/>
      <c r="J246" s="44"/>
    </row>
    <row r="247">
      <c r="A247" s="35" t="s">
        <v>126</v>
      </c>
      <c r="B247" s="42"/>
      <c r="C247" s="43"/>
      <c r="D247" s="43"/>
      <c r="E247" s="45" t="s">
        <v>747</v>
      </c>
      <c r="F247" s="43"/>
      <c r="G247" s="43"/>
      <c r="H247" s="43"/>
      <c r="I247" s="43"/>
      <c r="J247" s="44"/>
    </row>
    <row r="248" ht="188.5">
      <c r="A248" s="35" t="s">
        <v>128</v>
      </c>
      <c r="B248" s="42"/>
      <c r="C248" s="43"/>
      <c r="D248" s="43"/>
      <c r="E248" s="37" t="s">
        <v>500</v>
      </c>
      <c r="F248" s="43"/>
      <c r="G248" s="43"/>
      <c r="H248" s="43"/>
      <c r="I248" s="43"/>
      <c r="J248" s="44"/>
    </row>
    <row r="249" ht="29">
      <c r="A249" s="35" t="s">
        <v>119</v>
      </c>
      <c r="B249" s="35">
        <v>60</v>
      </c>
      <c r="C249" s="36" t="s">
        <v>763</v>
      </c>
      <c r="D249" s="35" t="s">
        <v>121</v>
      </c>
      <c r="E249" s="37" t="s">
        <v>764</v>
      </c>
      <c r="F249" s="38" t="s">
        <v>200</v>
      </c>
      <c r="G249" s="39">
        <v>1</v>
      </c>
      <c r="H249" s="40">
        <v>0</v>
      </c>
      <c r="I249" s="40">
        <f>ROUND(G249*H249,P4)</f>
        <v>0</v>
      </c>
      <c r="J249" s="35"/>
      <c r="O249" s="41">
        <f>I249*0.21</f>
        <v>0</v>
      </c>
      <c r="P249">
        <v>3</v>
      </c>
    </row>
    <row r="250" ht="29">
      <c r="A250" s="35" t="s">
        <v>124</v>
      </c>
      <c r="B250" s="42"/>
      <c r="C250" s="43"/>
      <c r="D250" s="43"/>
      <c r="E250" s="37" t="s">
        <v>765</v>
      </c>
      <c r="F250" s="43"/>
      <c r="G250" s="43"/>
      <c r="H250" s="43"/>
      <c r="I250" s="43"/>
      <c r="J250" s="44"/>
    </row>
    <row r="251">
      <c r="A251" s="35" t="s">
        <v>126</v>
      </c>
      <c r="B251" s="42"/>
      <c r="C251" s="43"/>
      <c r="D251" s="43"/>
      <c r="E251" s="45" t="s">
        <v>654</v>
      </c>
      <c r="F251" s="43"/>
      <c r="G251" s="43"/>
      <c r="H251" s="43"/>
      <c r="I251" s="43"/>
      <c r="J251" s="44"/>
    </row>
    <row r="252" ht="217.5">
      <c r="A252" s="35" t="s">
        <v>128</v>
      </c>
      <c r="B252" s="42"/>
      <c r="C252" s="43"/>
      <c r="D252" s="43"/>
      <c r="E252" s="37" t="s">
        <v>530</v>
      </c>
      <c r="F252" s="43"/>
      <c r="G252" s="43"/>
      <c r="H252" s="43"/>
      <c r="I252" s="43"/>
      <c r="J252" s="44"/>
    </row>
    <row r="253">
      <c r="A253" s="35" t="s">
        <v>119</v>
      </c>
      <c r="B253" s="35">
        <v>61</v>
      </c>
      <c r="C253" s="36" t="s">
        <v>526</v>
      </c>
      <c r="D253" s="35" t="s">
        <v>131</v>
      </c>
      <c r="E253" s="37" t="s">
        <v>527</v>
      </c>
      <c r="F253" s="38" t="s">
        <v>200</v>
      </c>
      <c r="G253" s="39">
        <v>2</v>
      </c>
      <c r="H253" s="40">
        <v>0</v>
      </c>
      <c r="I253" s="40">
        <f>ROUND(G253*H253,P4)</f>
        <v>0</v>
      </c>
      <c r="J253" s="35"/>
      <c r="O253" s="41">
        <f>I253*0.21</f>
        <v>0</v>
      </c>
      <c r="P253">
        <v>3</v>
      </c>
    </row>
    <row r="254">
      <c r="A254" s="35" t="s">
        <v>124</v>
      </c>
      <c r="B254" s="42"/>
      <c r="C254" s="43"/>
      <c r="D254" s="43"/>
      <c r="E254" s="37" t="s">
        <v>528</v>
      </c>
      <c r="F254" s="43"/>
      <c r="G254" s="43"/>
      <c r="H254" s="43"/>
      <c r="I254" s="43"/>
      <c r="J254" s="44"/>
    </row>
    <row r="255">
      <c r="A255" s="35" t="s">
        <v>126</v>
      </c>
      <c r="B255" s="42"/>
      <c r="C255" s="43"/>
      <c r="D255" s="43"/>
      <c r="E255" s="45" t="s">
        <v>766</v>
      </c>
      <c r="F255" s="43"/>
      <c r="G255" s="43"/>
      <c r="H255" s="43"/>
      <c r="I255" s="43"/>
      <c r="J255" s="44"/>
    </row>
    <row r="256" ht="217.5">
      <c r="A256" s="35" t="s">
        <v>128</v>
      </c>
      <c r="B256" s="42"/>
      <c r="C256" s="43"/>
      <c r="D256" s="43"/>
      <c r="E256" s="37" t="s">
        <v>530</v>
      </c>
      <c r="F256" s="43"/>
      <c r="G256" s="43"/>
      <c r="H256" s="43"/>
      <c r="I256" s="43"/>
      <c r="J256" s="44"/>
    </row>
    <row r="257">
      <c r="A257" s="35" t="s">
        <v>119</v>
      </c>
      <c r="B257" s="35">
        <v>62</v>
      </c>
      <c r="C257" s="36" t="s">
        <v>526</v>
      </c>
      <c r="D257" s="35" t="s">
        <v>137</v>
      </c>
      <c r="E257" s="37" t="s">
        <v>527</v>
      </c>
      <c r="F257" s="38" t="s">
        <v>200</v>
      </c>
      <c r="G257" s="39">
        <v>26</v>
      </c>
      <c r="H257" s="40">
        <v>0</v>
      </c>
      <c r="I257" s="40">
        <f>ROUND(G257*H257,P4)</f>
        <v>0</v>
      </c>
      <c r="J257" s="35"/>
      <c r="O257" s="41">
        <f>I257*0.21</f>
        <v>0</v>
      </c>
      <c r="P257">
        <v>3</v>
      </c>
    </row>
    <row r="258">
      <c r="A258" s="35" t="s">
        <v>124</v>
      </c>
      <c r="B258" s="42"/>
      <c r="C258" s="43"/>
      <c r="D258" s="43"/>
      <c r="E258" s="37" t="s">
        <v>767</v>
      </c>
      <c r="F258" s="43"/>
      <c r="G258" s="43"/>
      <c r="H258" s="43"/>
      <c r="I258" s="43"/>
      <c r="J258" s="44"/>
    </row>
    <row r="259">
      <c r="A259" s="35" t="s">
        <v>126</v>
      </c>
      <c r="B259" s="42"/>
      <c r="C259" s="43"/>
      <c r="D259" s="43"/>
      <c r="E259" s="45" t="s">
        <v>768</v>
      </c>
      <c r="F259" s="43"/>
      <c r="G259" s="43"/>
      <c r="H259" s="43"/>
      <c r="I259" s="43"/>
      <c r="J259" s="44"/>
    </row>
    <row r="260" ht="217.5">
      <c r="A260" s="35" t="s">
        <v>128</v>
      </c>
      <c r="B260" s="42"/>
      <c r="C260" s="43"/>
      <c r="D260" s="43"/>
      <c r="E260" s="37" t="s">
        <v>530</v>
      </c>
      <c r="F260" s="43"/>
      <c r="G260" s="43"/>
      <c r="H260" s="43"/>
      <c r="I260" s="43"/>
      <c r="J260" s="44"/>
    </row>
    <row r="261">
      <c r="A261" s="35" t="s">
        <v>119</v>
      </c>
      <c r="B261" s="35">
        <v>63</v>
      </c>
      <c r="C261" s="36" t="s">
        <v>526</v>
      </c>
      <c r="D261" s="35" t="s">
        <v>139</v>
      </c>
      <c r="E261" s="37" t="s">
        <v>527</v>
      </c>
      <c r="F261" s="38" t="s">
        <v>200</v>
      </c>
      <c r="G261" s="39">
        <v>13</v>
      </c>
      <c r="H261" s="40">
        <v>0</v>
      </c>
      <c r="I261" s="40">
        <f>ROUND(G261*H261,P4)</f>
        <v>0</v>
      </c>
      <c r="J261" s="35"/>
      <c r="O261" s="41">
        <f>I261*0.21</f>
        <v>0</v>
      </c>
      <c r="P261">
        <v>3</v>
      </c>
    </row>
    <row r="262">
      <c r="A262" s="35" t="s">
        <v>124</v>
      </c>
      <c r="B262" s="42"/>
      <c r="C262" s="43"/>
      <c r="D262" s="43"/>
      <c r="E262" s="37" t="s">
        <v>769</v>
      </c>
      <c r="F262" s="43"/>
      <c r="G262" s="43"/>
      <c r="H262" s="43"/>
      <c r="I262" s="43"/>
      <c r="J262" s="44"/>
    </row>
    <row r="263">
      <c r="A263" s="35" t="s">
        <v>126</v>
      </c>
      <c r="B263" s="42"/>
      <c r="C263" s="43"/>
      <c r="D263" s="43"/>
      <c r="E263" s="45" t="s">
        <v>770</v>
      </c>
      <c r="F263" s="43"/>
      <c r="G263" s="43"/>
      <c r="H263" s="43"/>
      <c r="I263" s="43"/>
      <c r="J263" s="44"/>
    </row>
    <row r="264" ht="217.5">
      <c r="A264" s="35" t="s">
        <v>128</v>
      </c>
      <c r="B264" s="42"/>
      <c r="C264" s="43"/>
      <c r="D264" s="43"/>
      <c r="E264" s="37" t="s">
        <v>530</v>
      </c>
      <c r="F264" s="43"/>
      <c r="G264" s="43"/>
      <c r="H264" s="43"/>
      <c r="I264" s="43"/>
      <c r="J264" s="44"/>
    </row>
    <row r="265">
      <c r="A265" s="35" t="s">
        <v>119</v>
      </c>
      <c r="B265" s="35">
        <v>64</v>
      </c>
      <c r="C265" s="36" t="s">
        <v>533</v>
      </c>
      <c r="D265" s="35" t="s">
        <v>121</v>
      </c>
      <c r="E265" s="37" t="s">
        <v>534</v>
      </c>
      <c r="F265" s="38" t="s">
        <v>200</v>
      </c>
      <c r="G265" s="39">
        <v>45</v>
      </c>
      <c r="H265" s="40">
        <v>0</v>
      </c>
      <c r="I265" s="40">
        <f>ROUND(G265*H265,P4)</f>
        <v>0</v>
      </c>
      <c r="J265" s="35"/>
      <c r="O265" s="41">
        <f>I265*0.21</f>
        <v>0</v>
      </c>
      <c r="P265">
        <v>3</v>
      </c>
    </row>
    <row r="266" ht="29">
      <c r="A266" s="35" t="s">
        <v>124</v>
      </c>
      <c r="B266" s="42"/>
      <c r="C266" s="43"/>
      <c r="D266" s="43"/>
      <c r="E266" s="37" t="s">
        <v>771</v>
      </c>
      <c r="F266" s="43"/>
      <c r="G266" s="43"/>
      <c r="H266" s="43"/>
      <c r="I266" s="43"/>
      <c r="J266" s="44"/>
    </row>
    <row r="267">
      <c r="A267" s="35" t="s">
        <v>126</v>
      </c>
      <c r="B267" s="42"/>
      <c r="C267" s="43"/>
      <c r="D267" s="43"/>
      <c r="E267" s="45" t="s">
        <v>772</v>
      </c>
      <c r="F267" s="43"/>
      <c r="G267" s="43"/>
      <c r="H267" s="43"/>
      <c r="I267" s="43"/>
      <c r="J267" s="44"/>
    </row>
    <row r="268" ht="159.5">
      <c r="A268" s="35" t="s">
        <v>128</v>
      </c>
      <c r="B268" s="42"/>
      <c r="C268" s="43"/>
      <c r="D268" s="43"/>
      <c r="E268" s="37" t="s">
        <v>537</v>
      </c>
      <c r="F268" s="43"/>
      <c r="G268" s="43"/>
      <c r="H268" s="43"/>
      <c r="I268" s="43"/>
      <c r="J268" s="44"/>
    </row>
    <row r="269">
      <c r="A269" s="35" t="s">
        <v>119</v>
      </c>
      <c r="B269" s="35">
        <v>65</v>
      </c>
      <c r="C269" s="36" t="s">
        <v>773</v>
      </c>
      <c r="D269" s="35" t="s">
        <v>121</v>
      </c>
      <c r="E269" s="37" t="s">
        <v>774</v>
      </c>
      <c r="F269" s="38" t="s">
        <v>200</v>
      </c>
      <c r="G269" s="39">
        <v>77</v>
      </c>
      <c r="H269" s="40">
        <v>0</v>
      </c>
      <c r="I269" s="40">
        <f>ROUND(G269*H269,P4)</f>
        <v>0</v>
      </c>
      <c r="J269" s="35"/>
      <c r="O269" s="41">
        <f>I269*0.21</f>
        <v>0</v>
      </c>
      <c r="P269">
        <v>3</v>
      </c>
    </row>
    <row r="270">
      <c r="A270" s="35" t="s">
        <v>124</v>
      </c>
      <c r="B270" s="42"/>
      <c r="C270" s="43"/>
      <c r="D270" s="43"/>
      <c r="E270" s="37" t="s">
        <v>775</v>
      </c>
      <c r="F270" s="43"/>
      <c r="G270" s="43"/>
      <c r="H270" s="43"/>
      <c r="I270" s="43"/>
      <c r="J270" s="44"/>
    </row>
    <row r="271">
      <c r="A271" s="35" t="s">
        <v>126</v>
      </c>
      <c r="B271" s="42"/>
      <c r="C271" s="43"/>
      <c r="D271" s="43"/>
      <c r="E271" s="45" t="s">
        <v>776</v>
      </c>
      <c r="F271" s="43"/>
      <c r="G271" s="43"/>
      <c r="H271" s="43"/>
      <c r="I271" s="43"/>
      <c r="J271" s="44"/>
    </row>
    <row r="272" ht="159.5">
      <c r="A272" s="35" t="s">
        <v>128</v>
      </c>
      <c r="B272" s="42"/>
      <c r="C272" s="43"/>
      <c r="D272" s="43"/>
      <c r="E272" s="37" t="s">
        <v>537</v>
      </c>
      <c r="F272" s="43"/>
      <c r="G272" s="43"/>
      <c r="H272" s="43"/>
      <c r="I272" s="43"/>
      <c r="J272" s="44"/>
    </row>
    <row r="273">
      <c r="A273" s="35" t="s">
        <v>119</v>
      </c>
      <c r="B273" s="35">
        <v>66</v>
      </c>
      <c r="C273" s="36" t="s">
        <v>542</v>
      </c>
      <c r="D273" s="35" t="s">
        <v>131</v>
      </c>
      <c r="E273" s="37" t="s">
        <v>543</v>
      </c>
      <c r="F273" s="38" t="s">
        <v>200</v>
      </c>
      <c r="G273" s="39">
        <v>260</v>
      </c>
      <c r="H273" s="40">
        <v>0</v>
      </c>
      <c r="I273" s="40">
        <f>ROUND(G273*H273,P4)</f>
        <v>0</v>
      </c>
      <c r="J273" s="35"/>
      <c r="O273" s="41">
        <f>I273*0.21</f>
        <v>0</v>
      </c>
      <c r="P273">
        <v>3</v>
      </c>
    </row>
    <row r="274">
      <c r="A274" s="35" t="s">
        <v>124</v>
      </c>
      <c r="B274" s="42"/>
      <c r="C274" s="43"/>
      <c r="D274" s="43"/>
      <c r="E274" s="37" t="s">
        <v>777</v>
      </c>
      <c r="F274" s="43"/>
      <c r="G274" s="43"/>
      <c r="H274" s="43"/>
      <c r="I274" s="43"/>
      <c r="J274" s="44"/>
    </row>
    <row r="275">
      <c r="A275" s="35" t="s">
        <v>126</v>
      </c>
      <c r="B275" s="42"/>
      <c r="C275" s="43"/>
      <c r="D275" s="43"/>
      <c r="E275" s="45" t="s">
        <v>778</v>
      </c>
      <c r="F275" s="43"/>
      <c r="G275" s="43"/>
      <c r="H275" s="43"/>
      <c r="I275" s="43"/>
      <c r="J275" s="44"/>
    </row>
    <row r="276" ht="159.5">
      <c r="A276" s="35" t="s">
        <v>128</v>
      </c>
      <c r="B276" s="42"/>
      <c r="C276" s="43"/>
      <c r="D276" s="43"/>
      <c r="E276" s="37" t="s">
        <v>537</v>
      </c>
      <c r="F276" s="43"/>
      <c r="G276" s="43"/>
      <c r="H276" s="43"/>
      <c r="I276" s="43"/>
      <c r="J276" s="44"/>
    </row>
    <row r="277">
      <c r="A277" s="35" t="s">
        <v>119</v>
      </c>
      <c r="B277" s="35">
        <v>67</v>
      </c>
      <c r="C277" s="36" t="s">
        <v>542</v>
      </c>
      <c r="D277" s="35" t="s">
        <v>137</v>
      </c>
      <c r="E277" s="37" t="s">
        <v>543</v>
      </c>
      <c r="F277" s="38" t="s">
        <v>200</v>
      </c>
      <c r="G277" s="39">
        <v>18</v>
      </c>
      <c r="H277" s="40">
        <v>0</v>
      </c>
      <c r="I277" s="40">
        <f>ROUND(G277*H277,P4)</f>
        <v>0</v>
      </c>
      <c r="J277" s="35"/>
      <c r="O277" s="41">
        <f>I277*0.21</f>
        <v>0</v>
      </c>
      <c r="P277">
        <v>3</v>
      </c>
    </row>
    <row r="278">
      <c r="A278" s="35" t="s">
        <v>124</v>
      </c>
      <c r="B278" s="42"/>
      <c r="C278" s="43"/>
      <c r="D278" s="43"/>
      <c r="E278" s="37" t="s">
        <v>779</v>
      </c>
      <c r="F278" s="43"/>
      <c r="G278" s="43"/>
      <c r="H278" s="43"/>
      <c r="I278" s="43"/>
      <c r="J278" s="44"/>
    </row>
    <row r="279">
      <c r="A279" s="35" t="s">
        <v>126</v>
      </c>
      <c r="B279" s="42"/>
      <c r="C279" s="43"/>
      <c r="D279" s="43"/>
      <c r="E279" s="45" t="s">
        <v>780</v>
      </c>
      <c r="F279" s="43"/>
      <c r="G279" s="43"/>
      <c r="H279" s="43"/>
      <c r="I279" s="43"/>
      <c r="J279" s="44"/>
    </row>
    <row r="280" ht="159.5">
      <c r="A280" s="35" t="s">
        <v>128</v>
      </c>
      <c r="B280" s="42"/>
      <c r="C280" s="43"/>
      <c r="D280" s="43"/>
      <c r="E280" s="37" t="s">
        <v>537</v>
      </c>
      <c r="F280" s="43"/>
      <c r="G280" s="43"/>
      <c r="H280" s="43"/>
      <c r="I280" s="43"/>
      <c r="J280" s="44"/>
    </row>
    <row r="281">
      <c r="A281" s="29" t="s">
        <v>116</v>
      </c>
      <c r="B281" s="30"/>
      <c r="C281" s="31" t="s">
        <v>550</v>
      </c>
      <c r="D281" s="32"/>
      <c r="E281" s="29" t="s">
        <v>551</v>
      </c>
      <c r="F281" s="32"/>
      <c r="G281" s="32"/>
      <c r="H281" s="32"/>
      <c r="I281" s="33">
        <f>SUMIFS(I282:I297,A282:A297,"P")</f>
        <v>0</v>
      </c>
      <c r="J281" s="34"/>
    </row>
    <row r="282">
      <c r="A282" s="35" t="s">
        <v>119</v>
      </c>
      <c r="B282" s="35">
        <v>68</v>
      </c>
      <c r="C282" s="36" t="s">
        <v>552</v>
      </c>
      <c r="D282" s="35" t="s">
        <v>131</v>
      </c>
      <c r="E282" s="37" t="s">
        <v>553</v>
      </c>
      <c r="F282" s="38" t="s">
        <v>237</v>
      </c>
      <c r="G282" s="39">
        <v>567</v>
      </c>
      <c r="H282" s="40">
        <v>0</v>
      </c>
      <c r="I282" s="40">
        <f>ROUND(G282*H282,P4)</f>
        <v>0</v>
      </c>
      <c r="J282" s="35"/>
      <c r="O282" s="41">
        <f>I282*0.21</f>
        <v>0</v>
      </c>
      <c r="P282">
        <v>3</v>
      </c>
    </row>
    <row r="283">
      <c r="A283" s="35" t="s">
        <v>124</v>
      </c>
      <c r="B283" s="42"/>
      <c r="C283" s="43"/>
      <c r="D283" s="43"/>
      <c r="E283" s="37" t="s">
        <v>554</v>
      </c>
      <c r="F283" s="43"/>
      <c r="G283" s="43"/>
      <c r="H283" s="43"/>
      <c r="I283" s="43"/>
      <c r="J283" s="44"/>
    </row>
    <row r="284">
      <c r="A284" s="35" t="s">
        <v>126</v>
      </c>
      <c r="B284" s="42"/>
      <c r="C284" s="43"/>
      <c r="D284" s="43"/>
      <c r="E284" s="45" t="s">
        <v>781</v>
      </c>
      <c r="F284" s="43"/>
      <c r="G284" s="43"/>
      <c r="H284" s="43"/>
      <c r="I284" s="43"/>
      <c r="J284" s="44"/>
    </row>
    <row r="285" ht="319">
      <c r="A285" s="35" t="s">
        <v>128</v>
      </c>
      <c r="B285" s="42"/>
      <c r="C285" s="43"/>
      <c r="D285" s="43"/>
      <c r="E285" s="37" t="s">
        <v>556</v>
      </c>
      <c r="F285" s="43"/>
      <c r="G285" s="43"/>
      <c r="H285" s="43"/>
      <c r="I285" s="43"/>
      <c r="J285" s="44"/>
    </row>
    <row r="286">
      <c r="A286" s="35" t="s">
        <v>119</v>
      </c>
      <c r="B286" s="35">
        <v>69</v>
      </c>
      <c r="C286" s="36" t="s">
        <v>552</v>
      </c>
      <c r="D286" s="35" t="s">
        <v>137</v>
      </c>
      <c r="E286" s="37" t="s">
        <v>553</v>
      </c>
      <c r="F286" s="38" t="s">
        <v>237</v>
      </c>
      <c r="G286" s="39">
        <v>21</v>
      </c>
      <c r="H286" s="40">
        <v>0</v>
      </c>
      <c r="I286" s="40">
        <f>ROUND(G286*H286,P4)</f>
        <v>0</v>
      </c>
      <c r="J286" s="35"/>
      <c r="O286" s="41">
        <f>I286*0.21</f>
        <v>0</v>
      </c>
      <c r="P286">
        <v>3</v>
      </c>
    </row>
    <row r="287" ht="43.5">
      <c r="A287" s="35" t="s">
        <v>124</v>
      </c>
      <c r="B287" s="42"/>
      <c r="C287" s="43"/>
      <c r="D287" s="43"/>
      <c r="E287" s="37" t="s">
        <v>782</v>
      </c>
      <c r="F287" s="43"/>
      <c r="G287" s="43"/>
      <c r="H287" s="43"/>
      <c r="I287" s="43"/>
      <c r="J287" s="44"/>
    </row>
    <row r="288">
      <c r="A288" s="35" t="s">
        <v>126</v>
      </c>
      <c r="B288" s="42"/>
      <c r="C288" s="43"/>
      <c r="D288" s="43"/>
      <c r="E288" s="45" t="s">
        <v>783</v>
      </c>
      <c r="F288" s="43"/>
      <c r="G288" s="43"/>
      <c r="H288" s="43"/>
      <c r="I288" s="43"/>
      <c r="J288" s="44"/>
    </row>
    <row r="289" ht="319">
      <c r="A289" s="35" t="s">
        <v>128</v>
      </c>
      <c r="B289" s="42"/>
      <c r="C289" s="43"/>
      <c r="D289" s="43"/>
      <c r="E289" s="37" t="s">
        <v>556</v>
      </c>
      <c r="F289" s="43"/>
      <c r="G289" s="43"/>
      <c r="H289" s="43"/>
      <c r="I289" s="43"/>
      <c r="J289" s="44"/>
    </row>
    <row r="290">
      <c r="A290" s="35" t="s">
        <v>119</v>
      </c>
      <c r="B290" s="35">
        <v>70</v>
      </c>
      <c r="C290" s="36" t="s">
        <v>784</v>
      </c>
      <c r="D290" s="35" t="s">
        <v>121</v>
      </c>
      <c r="E290" s="37" t="s">
        <v>785</v>
      </c>
      <c r="F290" s="38" t="s">
        <v>206</v>
      </c>
      <c r="G290" s="39">
        <v>1</v>
      </c>
      <c r="H290" s="40">
        <v>0</v>
      </c>
      <c r="I290" s="40">
        <f>ROUND(G290*H290,P4)</f>
        <v>0</v>
      </c>
      <c r="J290" s="35"/>
      <c r="O290" s="41">
        <f>I290*0.21</f>
        <v>0</v>
      </c>
      <c r="P290">
        <v>3</v>
      </c>
    </row>
    <row r="291">
      <c r="A291" s="35" t="s">
        <v>124</v>
      </c>
      <c r="B291" s="42"/>
      <c r="C291" s="43"/>
      <c r="D291" s="43"/>
      <c r="E291" s="37" t="s">
        <v>786</v>
      </c>
      <c r="F291" s="43"/>
      <c r="G291" s="43"/>
      <c r="H291" s="43"/>
      <c r="I291" s="43"/>
      <c r="J291" s="44"/>
    </row>
    <row r="292">
      <c r="A292" s="35" t="s">
        <v>126</v>
      </c>
      <c r="B292" s="42"/>
      <c r="C292" s="43"/>
      <c r="D292" s="43"/>
      <c r="E292" s="45" t="s">
        <v>135</v>
      </c>
      <c r="F292" s="43"/>
      <c r="G292" s="43"/>
      <c r="H292" s="43"/>
      <c r="I292" s="43"/>
      <c r="J292" s="44"/>
    </row>
    <row r="293" ht="145">
      <c r="A293" s="35" t="s">
        <v>128</v>
      </c>
      <c r="B293" s="42"/>
      <c r="C293" s="43"/>
      <c r="D293" s="43"/>
      <c r="E293" s="37" t="s">
        <v>787</v>
      </c>
      <c r="F293" s="43"/>
      <c r="G293" s="43"/>
      <c r="H293" s="43"/>
      <c r="I293" s="43"/>
      <c r="J293" s="44"/>
    </row>
    <row r="294">
      <c r="A294" s="35" t="s">
        <v>119</v>
      </c>
      <c r="B294" s="35">
        <v>71</v>
      </c>
      <c r="C294" s="36" t="s">
        <v>557</v>
      </c>
      <c r="D294" s="35" t="s">
        <v>121</v>
      </c>
      <c r="E294" s="37" t="s">
        <v>558</v>
      </c>
      <c r="F294" s="38" t="s">
        <v>206</v>
      </c>
      <c r="G294" s="39">
        <v>25</v>
      </c>
      <c r="H294" s="40">
        <v>0</v>
      </c>
      <c r="I294" s="40">
        <f>ROUND(G294*H294,P4)</f>
        <v>0</v>
      </c>
      <c r="J294" s="35"/>
      <c r="O294" s="41">
        <f>I294*0.21</f>
        <v>0</v>
      </c>
      <c r="P294">
        <v>3</v>
      </c>
    </row>
    <row r="295">
      <c r="A295" s="35" t="s">
        <v>124</v>
      </c>
      <c r="B295" s="42"/>
      <c r="C295" s="43"/>
      <c r="D295" s="43"/>
      <c r="E295" s="37" t="s">
        <v>559</v>
      </c>
      <c r="F295" s="43"/>
      <c r="G295" s="43"/>
      <c r="H295" s="43"/>
      <c r="I295" s="43"/>
      <c r="J295" s="44"/>
    </row>
    <row r="296">
      <c r="A296" s="35" t="s">
        <v>126</v>
      </c>
      <c r="B296" s="42"/>
      <c r="C296" s="43"/>
      <c r="D296" s="43"/>
      <c r="E296" s="45" t="s">
        <v>788</v>
      </c>
      <c r="F296" s="43"/>
      <c r="G296" s="43"/>
      <c r="H296" s="43"/>
      <c r="I296" s="43"/>
      <c r="J296" s="44"/>
    </row>
    <row r="297" ht="116">
      <c r="A297" s="35" t="s">
        <v>128</v>
      </c>
      <c r="B297" s="42"/>
      <c r="C297" s="43"/>
      <c r="D297" s="43"/>
      <c r="E297" s="37" t="s">
        <v>561</v>
      </c>
      <c r="F297" s="43"/>
      <c r="G297" s="43"/>
      <c r="H297" s="43"/>
      <c r="I297" s="43"/>
      <c r="J297" s="44"/>
    </row>
    <row r="298">
      <c r="A298" s="29" t="s">
        <v>116</v>
      </c>
      <c r="B298" s="30"/>
      <c r="C298" s="31" t="s">
        <v>233</v>
      </c>
      <c r="D298" s="32"/>
      <c r="E298" s="29" t="s">
        <v>234</v>
      </c>
      <c r="F298" s="32"/>
      <c r="G298" s="32"/>
      <c r="H298" s="32"/>
      <c r="I298" s="33">
        <f>SUMIFS(I299:I346,A299:A346,"P")</f>
        <v>0</v>
      </c>
      <c r="J298" s="34"/>
    </row>
    <row r="299" ht="29">
      <c r="A299" s="35" t="s">
        <v>119</v>
      </c>
      <c r="B299" s="35">
        <v>72</v>
      </c>
      <c r="C299" s="36" t="s">
        <v>587</v>
      </c>
      <c r="D299" s="35" t="s">
        <v>131</v>
      </c>
      <c r="E299" s="37" t="s">
        <v>588</v>
      </c>
      <c r="F299" s="38" t="s">
        <v>237</v>
      </c>
      <c r="G299" s="39">
        <v>338</v>
      </c>
      <c r="H299" s="40">
        <v>0</v>
      </c>
      <c r="I299" s="40">
        <f>ROUND(G299*H299,P4)</f>
        <v>0</v>
      </c>
      <c r="J299" s="35"/>
      <c r="O299" s="41">
        <f>I299*0.21</f>
        <v>0</v>
      </c>
      <c r="P299">
        <v>3</v>
      </c>
    </row>
    <row r="300" ht="29">
      <c r="A300" s="35" t="s">
        <v>124</v>
      </c>
      <c r="B300" s="42"/>
      <c r="C300" s="43"/>
      <c r="D300" s="43"/>
      <c r="E300" s="37" t="s">
        <v>589</v>
      </c>
      <c r="F300" s="43"/>
      <c r="G300" s="43"/>
      <c r="H300" s="43"/>
      <c r="I300" s="43"/>
      <c r="J300" s="44"/>
    </row>
    <row r="301">
      <c r="A301" s="35" t="s">
        <v>126</v>
      </c>
      <c r="B301" s="42"/>
      <c r="C301" s="43"/>
      <c r="D301" s="43"/>
      <c r="E301" s="45" t="s">
        <v>789</v>
      </c>
      <c r="F301" s="43"/>
      <c r="G301" s="43"/>
      <c r="H301" s="43"/>
      <c r="I301" s="43"/>
      <c r="J301" s="44"/>
    </row>
    <row r="302" ht="87">
      <c r="A302" s="35" t="s">
        <v>128</v>
      </c>
      <c r="B302" s="42"/>
      <c r="C302" s="43"/>
      <c r="D302" s="43"/>
      <c r="E302" s="37" t="s">
        <v>591</v>
      </c>
      <c r="F302" s="43"/>
      <c r="G302" s="43"/>
      <c r="H302" s="43"/>
      <c r="I302" s="43"/>
      <c r="J302" s="44"/>
    </row>
    <row r="303" ht="29">
      <c r="A303" s="35" t="s">
        <v>119</v>
      </c>
      <c r="B303" s="35">
        <v>73</v>
      </c>
      <c r="C303" s="36" t="s">
        <v>587</v>
      </c>
      <c r="D303" s="35" t="s">
        <v>137</v>
      </c>
      <c r="E303" s="37" t="s">
        <v>588</v>
      </c>
      <c r="F303" s="38" t="s">
        <v>237</v>
      </c>
      <c r="G303" s="39">
        <v>74</v>
      </c>
      <c r="H303" s="40">
        <v>0</v>
      </c>
      <c r="I303" s="40">
        <f>ROUND(G303*H303,P4)</f>
        <v>0</v>
      </c>
      <c r="J303" s="35"/>
      <c r="O303" s="41">
        <f>I303*0.21</f>
        <v>0</v>
      </c>
      <c r="P303">
        <v>3</v>
      </c>
    </row>
    <row r="304" ht="29">
      <c r="A304" s="35" t="s">
        <v>124</v>
      </c>
      <c r="B304" s="42"/>
      <c r="C304" s="43"/>
      <c r="D304" s="43"/>
      <c r="E304" s="37" t="s">
        <v>592</v>
      </c>
      <c r="F304" s="43"/>
      <c r="G304" s="43"/>
      <c r="H304" s="43"/>
      <c r="I304" s="43"/>
      <c r="J304" s="44"/>
    </row>
    <row r="305">
      <c r="A305" s="35" t="s">
        <v>126</v>
      </c>
      <c r="B305" s="42"/>
      <c r="C305" s="43"/>
      <c r="D305" s="43"/>
      <c r="E305" s="45" t="s">
        <v>599</v>
      </c>
      <c r="F305" s="43"/>
      <c r="G305" s="43"/>
      <c r="H305" s="43"/>
      <c r="I305" s="43"/>
      <c r="J305" s="44"/>
    </row>
    <row r="306" ht="87">
      <c r="A306" s="35" t="s">
        <v>128</v>
      </c>
      <c r="B306" s="42"/>
      <c r="C306" s="43"/>
      <c r="D306" s="43"/>
      <c r="E306" s="37" t="s">
        <v>591</v>
      </c>
      <c r="F306" s="43"/>
      <c r="G306" s="43"/>
      <c r="H306" s="43"/>
      <c r="I306" s="43"/>
      <c r="J306" s="44"/>
    </row>
    <row r="307">
      <c r="A307" s="35" t="s">
        <v>119</v>
      </c>
      <c r="B307" s="35">
        <v>74</v>
      </c>
      <c r="C307" s="36" t="s">
        <v>596</v>
      </c>
      <c r="D307" s="35" t="s">
        <v>121</v>
      </c>
      <c r="E307" s="37" t="s">
        <v>597</v>
      </c>
      <c r="F307" s="38" t="s">
        <v>237</v>
      </c>
      <c r="G307" s="39">
        <v>45</v>
      </c>
      <c r="H307" s="40">
        <v>0</v>
      </c>
      <c r="I307" s="40">
        <f>ROUND(G307*H307,P4)</f>
        <v>0</v>
      </c>
      <c r="J307" s="35"/>
      <c r="O307" s="41">
        <f>I307*0.21</f>
        <v>0</v>
      </c>
      <c r="P307">
        <v>3</v>
      </c>
    </row>
    <row r="308">
      <c r="A308" s="35" t="s">
        <v>124</v>
      </c>
      <c r="B308" s="42"/>
      <c r="C308" s="43"/>
      <c r="D308" s="43"/>
      <c r="E308" s="37" t="s">
        <v>598</v>
      </c>
      <c r="F308" s="43"/>
      <c r="G308" s="43"/>
      <c r="H308" s="43"/>
      <c r="I308" s="43"/>
      <c r="J308" s="44"/>
    </row>
    <row r="309">
      <c r="A309" s="35" t="s">
        <v>126</v>
      </c>
      <c r="B309" s="42"/>
      <c r="C309" s="43"/>
      <c r="D309" s="43"/>
      <c r="E309" s="45" t="s">
        <v>772</v>
      </c>
      <c r="F309" s="43"/>
      <c r="G309" s="43"/>
      <c r="H309" s="43"/>
      <c r="I309" s="43"/>
      <c r="J309" s="44"/>
    </row>
    <row r="310" ht="87">
      <c r="A310" s="35" t="s">
        <v>128</v>
      </c>
      <c r="B310" s="42"/>
      <c r="C310" s="43"/>
      <c r="D310" s="43"/>
      <c r="E310" s="37" t="s">
        <v>591</v>
      </c>
      <c r="F310" s="43"/>
      <c r="G310" s="43"/>
      <c r="H310" s="43"/>
      <c r="I310" s="43"/>
      <c r="J310" s="44"/>
    </row>
    <row r="311">
      <c r="A311" s="35" t="s">
        <v>119</v>
      </c>
      <c r="B311" s="35">
        <v>75</v>
      </c>
      <c r="C311" s="36" t="s">
        <v>790</v>
      </c>
      <c r="D311" s="35" t="s">
        <v>121</v>
      </c>
      <c r="E311" s="37" t="s">
        <v>791</v>
      </c>
      <c r="F311" s="38" t="s">
        <v>237</v>
      </c>
      <c r="G311" s="39">
        <v>37</v>
      </c>
      <c r="H311" s="40">
        <v>0</v>
      </c>
      <c r="I311" s="40">
        <f>ROUND(G311*H311,P4)</f>
        <v>0</v>
      </c>
      <c r="J311" s="35"/>
      <c r="O311" s="41">
        <f>I311*0.21</f>
        <v>0</v>
      </c>
      <c r="P311">
        <v>3</v>
      </c>
    </row>
    <row r="312">
      <c r="A312" s="35" t="s">
        <v>124</v>
      </c>
      <c r="B312" s="42"/>
      <c r="C312" s="43"/>
      <c r="D312" s="43"/>
      <c r="E312" s="37" t="s">
        <v>792</v>
      </c>
      <c r="F312" s="43"/>
      <c r="G312" s="43"/>
      <c r="H312" s="43"/>
      <c r="I312" s="43"/>
      <c r="J312" s="44"/>
    </row>
    <row r="313">
      <c r="A313" s="35" t="s">
        <v>126</v>
      </c>
      <c r="B313" s="42"/>
      <c r="C313" s="43"/>
      <c r="D313" s="43"/>
      <c r="E313" s="45" t="s">
        <v>793</v>
      </c>
      <c r="F313" s="43"/>
      <c r="G313" s="43"/>
      <c r="H313" s="43"/>
      <c r="I313" s="43"/>
      <c r="J313" s="44"/>
    </row>
    <row r="314" ht="87">
      <c r="A314" s="35" t="s">
        <v>128</v>
      </c>
      <c r="B314" s="42"/>
      <c r="C314" s="43"/>
      <c r="D314" s="43"/>
      <c r="E314" s="37" t="s">
        <v>591</v>
      </c>
      <c r="F314" s="43"/>
      <c r="G314" s="43"/>
      <c r="H314" s="43"/>
      <c r="I314" s="43"/>
      <c r="J314" s="44"/>
    </row>
    <row r="315">
      <c r="A315" s="35" t="s">
        <v>119</v>
      </c>
      <c r="B315" s="35">
        <v>76</v>
      </c>
      <c r="C315" s="36" t="s">
        <v>794</v>
      </c>
      <c r="D315" s="35" t="s">
        <v>121</v>
      </c>
      <c r="E315" s="37" t="s">
        <v>795</v>
      </c>
      <c r="F315" s="38" t="s">
        <v>237</v>
      </c>
      <c r="G315" s="39">
        <v>3.5</v>
      </c>
      <c r="H315" s="40">
        <v>0</v>
      </c>
      <c r="I315" s="40">
        <f>ROUND(G315*H315,P4)</f>
        <v>0</v>
      </c>
      <c r="J315" s="35"/>
      <c r="O315" s="41">
        <f>I315*0.21</f>
        <v>0</v>
      </c>
      <c r="P315">
        <v>3</v>
      </c>
    </row>
    <row r="316" ht="29">
      <c r="A316" s="35" t="s">
        <v>124</v>
      </c>
      <c r="B316" s="42"/>
      <c r="C316" s="43"/>
      <c r="D316" s="43"/>
      <c r="E316" s="37" t="s">
        <v>796</v>
      </c>
      <c r="F316" s="43"/>
      <c r="G316" s="43"/>
      <c r="H316" s="43"/>
      <c r="I316" s="43"/>
      <c r="J316" s="44"/>
    </row>
    <row r="317">
      <c r="A317" s="35" t="s">
        <v>126</v>
      </c>
      <c r="B317" s="42"/>
      <c r="C317" s="43"/>
      <c r="D317" s="43"/>
      <c r="E317" s="45" t="s">
        <v>680</v>
      </c>
      <c r="F317" s="43"/>
      <c r="G317" s="43"/>
      <c r="H317" s="43"/>
      <c r="I317" s="43"/>
      <c r="J317" s="44"/>
    </row>
    <row r="318" ht="87">
      <c r="A318" s="35" t="s">
        <v>128</v>
      </c>
      <c r="B318" s="42"/>
      <c r="C318" s="43"/>
      <c r="D318" s="43"/>
      <c r="E318" s="37" t="s">
        <v>797</v>
      </c>
      <c r="F318" s="43"/>
      <c r="G318" s="43"/>
      <c r="H318" s="43"/>
      <c r="I318" s="43"/>
      <c r="J318" s="44"/>
    </row>
    <row r="319">
      <c r="A319" s="35" t="s">
        <v>119</v>
      </c>
      <c r="B319" s="35">
        <v>77</v>
      </c>
      <c r="C319" s="36" t="s">
        <v>798</v>
      </c>
      <c r="D319" s="35" t="s">
        <v>121</v>
      </c>
      <c r="E319" s="37" t="s">
        <v>799</v>
      </c>
      <c r="F319" s="38" t="s">
        <v>237</v>
      </c>
      <c r="G319" s="39">
        <v>366</v>
      </c>
      <c r="H319" s="40">
        <v>0</v>
      </c>
      <c r="I319" s="40">
        <f>ROUND(G319*H319,P4)</f>
        <v>0</v>
      </c>
      <c r="J319" s="35"/>
      <c r="O319" s="41">
        <f>I319*0.21</f>
        <v>0</v>
      </c>
      <c r="P319">
        <v>3</v>
      </c>
    </row>
    <row r="320" ht="29">
      <c r="A320" s="35" t="s">
        <v>124</v>
      </c>
      <c r="B320" s="42"/>
      <c r="C320" s="43"/>
      <c r="D320" s="43"/>
      <c r="E320" s="37" t="s">
        <v>800</v>
      </c>
      <c r="F320" s="43"/>
      <c r="G320" s="43"/>
      <c r="H320" s="43"/>
      <c r="I320" s="43"/>
      <c r="J320" s="44"/>
    </row>
    <row r="321">
      <c r="A321" s="35" t="s">
        <v>126</v>
      </c>
      <c r="B321" s="42"/>
      <c r="C321" s="43"/>
      <c r="D321" s="43"/>
      <c r="E321" s="45" t="s">
        <v>801</v>
      </c>
      <c r="F321" s="43"/>
      <c r="G321" s="43"/>
      <c r="H321" s="43"/>
      <c r="I321" s="43"/>
      <c r="J321" s="44"/>
    </row>
    <row r="322" ht="72.5">
      <c r="A322" s="35" t="s">
        <v>128</v>
      </c>
      <c r="B322" s="42"/>
      <c r="C322" s="43"/>
      <c r="D322" s="43"/>
      <c r="E322" s="37" t="s">
        <v>802</v>
      </c>
      <c r="F322" s="43"/>
      <c r="G322" s="43"/>
      <c r="H322" s="43"/>
      <c r="I322" s="43"/>
      <c r="J322" s="44"/>
    </row>
    <row r="323">
      <c r="A323" s="35" t="s">
        <v>119</v>
      </c>
      <c r="B323" s="35">
        <v>78</v>
      </c>
      <c r="C323" s="36" t="s">
        <v>803</v>
      </c>
      <c r="D323" s="35" t="s">
        <v>121</v>
      </c>
      <c r="E323" s="37" t="s">
        <v>804</v>
      </c>
      <c r="F323" s="38" t="s">
        <v>237</v>
      </c>
      <c r="G323" s="39">
        <v>35</v>
      </c>
      <c r="H323" s="40">
        <v>0</v>
      </c>
      <c r="I323" s="40">
        <f>ROUND(G323*H323,P4)</f>
        <v>0</v>
      </c>
      <c r="J323" s="35"/>
      <c r="O323" s="41">
        <f>I323*0.21</f>
        <v>0</v>
      </c>
      <c r="P323">
        <v>3</v>
      </c>
    </row>
    <row r="324" ht="29">
      <c r="A324" s="35" t="s">
        <v>124</v>
      </c>
      <c r="B324" s="42"/>
      <c r="C324" s="43"/>
      <c r="D324" s="43"/>
      <c r="E324" s="37" t="s">
        <v>805</v>
      </c>
      <c r="F324" s="43"/>
      <c r="G324" s="43"/>
      <c r="H324" s="43"/>
      <c r="I324" s="43"/>
      <c r="J324" s="44"/>
    </row>
    <row r="325">
      <c r="A325" s="35" t="s">
        <v>126</v>
      </c>
      <c r="B325" s="42"/>
      <c r="C325" s="43"/>
      <c r="D325" s="43"/>
      <c r="E325" s="45" t="s">
        <v>806</v>
      </c>
      <c r="F325" s="43"/>
      <c r="G325" s="43"/>
      <c r="H325" s="43"/>
      <c r="I325" s="43"/>
      <c r="J325" s="44"/>
    </row>
    <row r="326" ht="72.5">
      <c r="A326" s="35" t="s">
        <v>128</v>
      </c>
      <c r="B326" s="42"/>
      <c r="C326" s="43"/>
      <c r="D326" s="43"/>
      <c r="E326" s="37" t="s">
        <v>802</v>
      </c>
      <c r="F326" s="43"/>
      <c r="G326" s="43"/>
      <c r="H326" s="43"/>
      <c r="I326" s="43"/>
      <c r="J326" s="44"/>
    </row>
    <row r="327">
      <c r="A327" s="35" t="s">
        <v>119</v>
      </c>
      <c r="B327" s="35">
        <v>79</v>
      </c>
      <c r="C327" s="36" t="s">
        <v>605</v>
      </c>
      <c r="D327" s="35" t="s">
        <v>121</v>
      </c>
      <c r="E327" s="37" t="s">
        <v>606</v>
      </c>
      <c r="F327" s="38" t="s">
        <v>237</v>
      </c>
      <c r="G327" s="39">
        <v>445</v>
      </c>
      <c r="H327" s="40">
        <v>0</v>
      </c>
      <c r="I327" s="40">
        <f>ROUND(G327*H327,P4)</f>
        <v>0</v>
      </c>
      <c r="J327" s="35"/>
      <c r="O327" s="41">
        <f>I327*0.21</f>
        <v>0</v>
      </c>
      <c r="P327">
        <v>3</v>
      </c>
    </row>
    <row r="328" ht="29">
      <c r="A328" s="35" t="s">
        <v>124</v>
      </c>
      <c r="B328" s="42"/>
      <c r="C328" s="43"/>
      <c r="D328" s="43"/>
      <c r="E328" s="37" t="s">
        <v>607</v>
      </c>
      <c r="F328" s="43"/>
      <c r="G328" s="43"/>
      <c r="H328" s="43"/>
      <c r="I328" s="43"/>
      <c r="J328" s="44"/>
    </row>
    <row r="329">
      <c r="A329" s="35" t="s">
        <v>126</v>
      </c>
      <c r="B329" s="42"/>
      <c r="C329" s="43"/>
      <c r="D329" s="43"/>
      <c r="E329" s="45" t="s">
        <v>807</v>
      </c>
      <c r="F329" s="43"/>
      <c r="G329" s="43"/>
      <c r="H329" s="43"/>
      <c r="I329" s="43"/>
      <c r="J329" s="44"/>
    </row>
    <row r="330" ht="43.5">
      <c r="A330" s="35" t="s">
        <v>128</v>
      </c>
      <c r="B330" s="42"/>
      <c r="C330" s="43"/>
      <c r="D330" s="43"/>
      <c r="E330" s="37" t="s">
        <v>609</v>
      </c>
      <c r="F330" s="43"/>
      <c r="G330" s="43"/>
      <c r="H330" s="43"/>
      <c r="I330" s="43"/>
      <c r="J330" s="44"/>
    </row>
    <row r="331">
      <c r="A331" s="35" t="s">
        <v>119</v>
      </c>
      <c r="B331" s="35">
        <v>80</v>
      </c>
      <c r="C331" s="36" t="s">
        <v>808</v>
      </c>
      <c r="D331" s="35" t="s">
        <v>280</v>
      </c>
      <c r="E331" s="37" t="s">
        <v>809</v>
      </c>
      <c r="F331" s="38" t="s">
        <v>212</v>
      </c>
      <c r="G331" s="39">
        <v>6</v>
      </c>
      <c r="H331" s="40">
        <v>0</v>
      </c>
      <c r="I331" s="40">
        <f>ROUND(G331*H331,P4)</f>
        <v>0</v>
      </c>
      <c r="J331" s="35"/>
      <c r="O331" s="41">
        <f>I331*0.21</f>
        <v>0</v>
      </c>
      <c r="P331">
        <v>3</v>
      </c>
    </row>
    <row r="332" ht="29">
      <c r="A332" s="35" t="s">
        <v>124</v>
      </c>
      <c r="B332" s="42"/>
      <c r="C332" s="43"/>
      <c r="D332" s="43"/>
      <c r="E332" s="37" t="s">
        <v>810</v>
      </c>
      <c r="F332" s="43"/>
      <c r="G332" s="43"/>
      <c r="H332" s="43"/>
      <c r="I332" s="43"/>
      <c r="J332" s="44"/>
    </row>
    <row r="333">
      <c r="A333" s="35" t="s">
        <v>126</v>
      </c>
      <c r="B333" s="42"/>
      <c r="C333" s="43"/>
      <c r="D333" s="43"/>
      <c r="E333" s="45" t="s">
        <v>811</v>
      </c>
      <c r="F333" s="43"/>
      <c r="G333" s="43"/>
      <c r="H333" s="43"/>
      <c r="I333" s="43"/>
      <c r="J333" s="44"/>
    </row>
    <row r="334" ht="174">
      <c r="A334" s="35" t="s">
        <v>128</v>
      </c>
      <c r="B334" s="42"/>
      <c r="C334" s="43"/>
      <c r="D334" s="43"/>
      <c r="E334" s="37" t="s">
        <v>289</v>
      </c>
      <c r="F334" s="43"/>
      <c r="G334" s="43"/>
      <c r="H334" s="43"/>
      <c r="I334" s="43"/>
      <c r="J334" s="44"/>
    </row>
    <row r="335">
      <c r="A335" s="35" t="s">
        <v>119</v>
      </c>
      <c r="B335" s="35">
        <v>81</v>
      </c>
      <c r="C335" s="36" t="s">
        <v>808</v>
      </c>
      <c r="D335" s="35" t="s">
        <v>283</v>
      </c>
      <c r="E335" s="37" t="s">
        <v>809</v>
      </c>
      <c r="F335" s="38" t="s">
        <v>212</v>
      </c>
      <c r="G335" s="39">
        <v>26</v>
      </c>
      <c r="H335" s="40">
        <v>0</v>
      </c>
      <c r="I335" s="40">
        <f>ROUND(G335*H335,P4)</f>
        <v>0</v>
      </c>
      <c r="J335" s="35"/>
      <c r="O335" s="41">
        <f>I335*0.21</f>
        <v>0</v>
      </c>
      <c r="P335">
        <v>3</v>
      </c>
    </row>
    <row r="336" ht="29">
      <c r="A336" s="35" t="s">
        <v>124</v>
      </c>
      <c r="B336" s="42"/>
      <c r="C336" s="43"/>
      <c r="D336" s="43"/>
      <c r="E336" s="37" t="s">
        <v>812</v>
      </c>
      <c r="F336" s="43"/>
      <c r="G336" s="43"/>
      <c r="H336" s="43"/>
      <c r="I336" s="43"/>
      <c r="J336" s="44"/>
    </row>
    <row r="337">
      <c r="A337" s="35" t="s">
        <v>126</v>
      </c>
      <c r="B337" s="42"/>
      <c r="C337" s="43"/>
      <c r="D337" s="43"/>
      <c r="E337" s="45" t="s">
        <v>813</v>
      </c>
      <c r="F337" s="43"/>
      <c r="G337" s="43"/>
      <c r="H337" s="43"/>
      <c r="I337" s="43"/>
      <c r="J337" s="44"/>
    </row>
    <row r="338" ht="174">
      <c r="A338" s="35" t="s">
        <v>128</v>
      </c>
      <c r="B338" s="42"/>
      <c r="C338" s="43"/>
      <c r="D338" s="43"/>
      <c r="E338" s="37" t="s">
        <v>289</v>
      </c>
      <c r="F338" s="43"/>
      <c r="G338" s="43"/>
      <c r="H338" s="43"/>
      <c r="I338" s="43"/>
      <c r="J338" s="44"/>
    </row>
    <row r="339">
      <c r="A339" s="35" t="s">
        <v>119</v>
      </c>
      <c r="B339" s="35">
        <v>82</v>
      </c>
      <c r="C339" s="36" t="s">
        <v>633</v>
      </c>
      <c r="D339" s="35" t="s">
        <v>121</v>
      </c>
      <c r="E339" s="37" t="s">
        <v>634</v>
      </c>
      <c r="F339" s="38" t="s">
        <v>206</v>
      </c>
      <c r="G339" s="39">
        <v>30</v>
      </c>
      <c r="H339" s="40">
        <v>0</v>
      </c>
      <c r="I339" s="40">
        <f>ROUND(G339*H339,P4)</f>
        <v>0</v>
      </c>
      <c r="J339" s="35"/>
      <c r="O339" s="41">
        <f>I339*0.21</f>
        <v>0</v>
      </c>
      <c r="P339">
        <v>3</v>
      </c>
    </row>
    <row r="340" ht="29">
      <c r="A340" s="35" t="s">
        <v>124</v>
      </c>
      <c r="B340" s="42"/>
      <c r="C340" s="43"/>
      <c r="D340" s="43"/>
      <c r="E340" s="37" t="s">
        <v>814</v>
      </c>
      <c r="F340" s="43"/>
      <c r="G340" s="43"/>
      <c r="H340" s="43"/>
      <c r="I340" s="43"/>
      <c r="J340" s="44"/>
    </row>
    <row r="341">
      <c r="A341" s="35" t="s">
        <v>126</v>
      </c>
      <c r="B341" s="42"/>
      <c r="C341" s="43"/>
      <c r="D341" s="43"/>
      <c r="E341" s="45" t="s">
        <v>815</v>
      </c>
      <c r="F341" s="43"/>
      <c r="G341" s="43"/>
      <c r="H341" s="43"/>
      <c r="I341" s="43"/>
      <c r="J341" s="44"/>
    </row>
    <row r="342" ht="159.5">
      <c r="A342" s="35" t="s">
        <v>128</v>
      </c>
      <c r="B342" s="42"/>
      <c r="C342" s="43"/>
      <c r="D342" s="43"/>
      <c r="E342" s="37" t="s">
        <v>637</v>
      </c>
      <c r="F342" s="43"/>
      <c r="G342" s="43"/>
      <c r="H342" s="43"/>
      <c r="I342" s="43"/>
      <c r="J342" s="44"/>
    </row>
    <row r="343">
      <c r="A343" s="35" t="s">
        <v>119</v>
      </c>
      <c r="B343" s="35">
        <v>83</v>
      </c>
      <c r="C343" s="36" t="s">
        <v>816</v>
      </c>
      <c r="D343" s="35" t="s">
        <v>121</v>
      </c>
      <c r="E343" s="37" t="s">
        <v>817</v>
      </c>
      <c r="F343" s="38" t="s">
        <v>237</v>
      </c>
      <c r="G343" s="39">
        <v>3</v>
      </c>
      <c r="H343" s="40">
        <v>0</v>
      </c>
      <c r="I343" s="40">
        <f>ROUND(G343*H343,P4)</f>
        <v>0</v>
      </c>
      <c r="J343" s="35"/>
      <c r="O343" s="41">
        <f>I343*0.21</f>
        <v>0</v>
      </c>
      <c r="P343">
        <v>3</v>
      </c>
    </row>
    <row r="344" ht="29">
      <c r="A344" s="35" t="s">
        <v>124</v>
      </c>
      <c r="B344" s="42"/>
      <c r="C344" s="43"/>
      <c r="D344" s="43"/>
      <c r="E344" s="37" t="s">
        <v>818</v>
      </c>
      <c r="F344" s="43"/>
      <c r="G344" s="43"/>
      <c r="H344" s="43"/>
      <c r="I344" s="43"/>
      <c r="J344" s="44"/>
    </row>
    <row r="345">
      <c r="A345" s="35" t="s">
        <v>126</v>
      </c>
      <c r="B345" s="42"/>
      <c r="C345" s="43"/>
      <c r="D345" s="43"/>
      <c r="E345" s="45" t="s">
        <v>819</v>
      </c>
      <c r="F345" s="43"/>
      <c r="G345" s="43"/>
      <c r="H345" s="43"/>
      <c r="I345" s="43"/>
      <c r="J345" s="44"/>
    </row>
    <row r="346" ht="145">
      <c r="A346" s="35" t="s">
        <v>128</v>
      </c>
      <c r="B346" s="46"/>
      <c r="C346" s="47"/>
      <c r="D346" s="47"/>
      <c r="E346" s="37" t="s">
        <v>820</v>
      </c>
      <c r="F346" s="47"/>
      <c r="G346" s="47"/>
      <c r="H346" s="47"/>
      <c r="I346" s="47"/>
      <c r="J346"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19</v>
      </c>
      <c r="I3" s="23">
        <f>SUMIFS(I8:I39,A8:A39,"SD")</f>
        <v>0</v>
      </c>
      <c r="J3" s="17"/>
      <c r="O3">
        <v>0</v>
      </c>
      <c r="P3">
        <v>2</v>
      </c>
    </row>
    <row r="4">
      <c r="A4" s="3" t="s">
        <v>103</v>
      </c>
      <c r="B4" s="18" t="s">
        <v>104</v>
      </c>
      <c r="C4" s="19" t="s">
        <v>19</v>
      </c>
      <c r="D4" s="20"/>
      <c r="E4" s="21" t="s">
        <v>20</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437</v>
      </c>
      <c r="D8" s="32"/>
      <c r="E8" s="29" t="s">
        <v>438</v>
      </c>
      <c r="F8" s="32"/>
      <c r="G8" s="32"/>
      <c r="H8" s="32"/>
      <c r="I8" s="33">
        <f>SUMIFS(I9:I16,A9:A16,"P")</f>
        <v>0</v>
      </c>
      <c r="J8" s="34"/>
    </row>
    <row r="9">
      <c r="A9" s="35" t="s">
        <v>119</v>
      </c>
      <c r="B9" s="35">
        <v>1</v>
      </c>
      <c r="C9" s="36" t="s">
        <v>821</v>
      </c>
      <c r="D9" s="35" t="s">
        <v>121</v>
      </c>
      <c r="E9" s="37" t="s">
        <v>822</v>
      </c>
      <c r="F9" s="38" t="s">
        <v>200</v>
      </c>
      <c r="G9" s="39">
        <v>33.299999999999997</v>
      </c>
      <c r="H9" s="40">
        <v>0</v>
      </c>
      <c r="I9" s="40">
        <f>ROUND(G9*H9,P4)</f>
        <v>0</v>
      </c>
      <c r="J9" s="35"/>
      <c r="O9" s="41">
        <f>I9*0.21</f>
        <v>0</v>
      </c>
      <c r="P9">
        <v>3</v>
      </c>
    </row>
    <row r="10" ht="29">
      <c r="A10" s="35" t="s">
        <v>124</v>
      </c>
      <c r="B10" s="42"/>
      <c r="C10" s="43"/>
      <c r="D10" s="43"/>
      <c r="E10" s="37" t="s">
        <v>823</v>
      </c>
      <c r="F10" s="43"/>
      <c r="G10" s="43"/>
      <c r="H10" s="43"/>
      <c r="I10" s="43"/>
      <c r="J10" s="44"/>
    </row>
    <row r="11">
      <c r="A11" s="35" t="s">
        <v>126</v>
      </c>
      <c r="B11" s="42"/>
      <c r="C11" s="43"/>
      <c r="D11" s="43"/>
      <c r="E11" s="45" t="s">
        <v>824</v>
      </c>
      <c r="F11" s="43"/>
      <c r="G11" s="43"/>
      <c r="H11" s="43"/>
      <c r="I11" s="43"/>
      <c r="J11" s="44"/>
    </row>
    <row r="12" ht="145">
      <c r="A12" s="35" t="s">
        <v>128</v>
      </c>
      <c r="B12" s="42"/>
      <c r="C12" s="43"/>
      <c r="D12" s="43"/>
      <c r="E12" s="37" t="s">
        <v>825</v>
      </c>
      <c r="F12" s="43"/>
      <c r="G12" s="43"/>
      <c r="H12" s="43"/>
      <c r="I12" s="43"/>
      <c r="J12" s="44"/>
    </row>
    <row r="13">
      <c r="A13" s="35" t="s">
        <v>119</v>
      </c>
      <c r="B13" s="35">
        <v>2</v>
      </c>
      <c r="C13" s="36" t="s">
        <v>826</v>
      </c>
      <c r="D13" s="35" t="s">
        <v>168</v>
      </c>
      <c r="E13" s="37" t="s">
        <v>827</v>
      </c>
      <c r="F13" s="38" t="s">
        <v>133</v>
      </c>
      <c r="G13" s="39">
        <v>1</v>
      </c>
      <c r="H13" s="40">
        <v>0</v>
      </c>
      <c r="I13" s="40">
        <f>ROUND(G13*H13,P4)</f>
        <v>0</v>
      </c>
      <c r="J13" s="35"/>
      <c r="O13" s="41">
        <f>I13*0.21</f>
        <v>0</v>
      </c>
      <c r="P13">
        <v>3</v>
      </c>
    </row>
    <row r="14" ht="29">
      <c r="A14" s="35" t="s">
        <v>124</v>
      </c>
      <c r="B14" s="42"/>
      <c r="C14" s="43"/>
      <c r="D14" s="43"/>
      <c r="E14" s="37" t="s">
        <v>828</v>
      </c>
      <c r="F14" s="43"/>
      <c r="G14" s="43"/>
      <c r="H14" s="43"/>
      <c r="I14" s="43"/>
      <c r="J14" s="44"/>
    </row>
    <row r="15">
      <c r="A15" s="35" t="s">
        <v>126</v>
      </c>
      <c r="B15" s="42"/>
      <c r="C15" s="43"/>
      <c r="D15" s="43"/>
      <c r="E15" s="45" t="s">
        <v>135</v>
      </c>
      <c r="F15" s="43"/>
      <c r="G15" s="43"/>
      <c r="H15" s="43"/>
      <c r="I15" s="43"/>
      <c r="J15" s="44"/>
    </row>
    <row r="16" ht="87">
      <c r="A16" s="35" t="s">
        <v>128</v>
      </c>
      <c r="B16" s="42"/>
      <c r="C16" s="43"/>
      <c r="D16" s="43"/>
      <c r="E16" s="37" t="s">
        <v>829</v>
      </c>
      <c r="F16" s="43"/>
      <c r="G16" s="43"/>
      <c r="H16" s="43"/>
      <c r="I16" s="43"/>
      <c r="J16" s="44"/>
    </row>
    <row r="17">
      <c r="A17" s="29" t="s">
        <v>116</v>
      </c>
      <c r="B17" s="30"/>
      <c r="C17" s="31" t="s">
        <v>449</v>
      </c>
      <c r="D17" s="32"/>
      <c r="E17" s="29" t="s">
        <v>450</v>
      </c>
      <c r="F17" s="32"/>
      <c r="G17" s="32"/>
      <c r="H17" s="32"/>
      <c r="I17" s="33">
        <f>SUMIFS(I18:I29,A18:A29,"P")</f>
        <v>0</v>
      </c>
      <c r="J17" s="34"/>
    </row>
    <row r="18">
      <c r="A18" s="35" t="s">
        <v>119</v>
      </c>
      <c r="B18" s="35">
        <v>3</v>
      </c>
      <c r="C18" s="36" t="s">
        <v>830</v>
      </c>
      <c r="D18" s="35" t="s">
        <v>121</v>
      </c>
      <c r="E18" s="37" t="s">
        <v>831</v>
      </c>
      <c r="F18" s="38" t="s">
        <v>212</v>
      </c>
      <c r="G18" s="39">
        <v>7</v>
      </c>
      <c r="H18" s="40">
        <v>0</v>
      </c>
      <c r="I18" s="40">
        <f>ROUND(G18*H18,P4)</f>
        <v>0</v>
      </c>
      <c r="J18" s="35"/>
      <c r="O18" s="41">
        <f>I18*0.21</f>
        <v>0</v>
      </c>
      <c r="P18">
        <v>3</v>
      </c>
    </row>
    <row r="19" ht="29">
      <c r="A19" s="35" t="s">
        <v>124</v>
      </c>
      <c r="B19" s="42"/>
      <c r="C19" s="43"/>
      <c r="D19" s="43"/>
      <c r="E19" s="37" t="s">
        <v>832</v>
      </c>
      <c r="F19" s="43"/>
      <c r="G19" s="43"/>
      <c r="H19" s="43"/>
      <c r="I19" s="43"/>
      <c r="J19" s="44"/>
    </row>
    <row r="20">
      <c r="A20" s="35" t="s">
        <v>126</v>
      </c>
      <c r="B20" s="42"/>
      <c r="C20" s="43"/>
      <c r="D20" s="43"/>
      <c r="E20" s="45" t="s">
        <v>833</v>
      </c>
      <c r="F20" s="43"/>
      <c r="G20" s="43"/>
      <c r="H20" s="43"/>
      <c r="I20" s="43"/>
      <c r="J20" s="44"/>
    </row>
    <row r="21" ht="409.5">
      <c r="A21" s="35" t="s">
        <v>128</v>
      </c>
      <c r="B21" s="42"/>
      <c r="C21" s="43"/>
      <c r="D21" s="43"/>
      <c r="E21" s="37" t="s">
        <v>834</v>
      </c>
      <c r="F21" s="43"/>
      <c r="G21" s="43"/>
      <c r="H21" s="43"/>
      <c r="I21" s="43"/>
      <c r="J21" s="44"/>
    </row>
    <row r="22">
      <c r="A22" s="35" t="s">
        <v>119</v>
      </c>
      <c r="B22" s="35">
        <v>4</v>
      </c>
      <c r="C22" s="36" t="s">
        <v>835</v>
      </c>
      <c r="D22" s="35" t="s">
        <v>121</v>
      </c>
      <c r="E22" s="37" t="s">
        <v>836</v>
      </c>
      <c r="F22" s="38" t="s">
        <v>292</v>
      </c>
      <c r="G22" s="39">
        <v>0.20799999999999999</v>
      </c>
      <c r="H22" s="40">
        <v>0</v>
      </c>
      <c r="I22" s="40">
        <f>ROUND(G22*H22,P4)</f>
        <v>0</v>
      </c>
      <c r="J22" s="35"/>
      <c r="O22" s="41">
        <f>I22*0.21</f>
        <v>0</v>
      </c>
      <c r="P22">
        <v>3</v>
      </c>
    </row>
    <row r="23" ht="29">
      <c r="A23" s="35" t="s">
        <v>124</v>
      </c>
      <c r="B23" s="42"/>
      <c r="C23" s="43"/>
      <c r="D23" s="43"/>
      <c r="E23" s="37" t="s">
        <v>837</v>
      </c>
      <c r="F23" s="43"/>
      <c r="G23" s="43"/>
      <c r="H23" s="43"/>
      <c r="I23" s="43"/>
      <c r="J23" s="44"/>
    </row>
    <row r="24">
      <c r="A24" s="35" t="s">
        <v>126</v>
      </c>
      <c r="B24" s="42"/>
      <c r="C24" s="43"/>
      <c r="D24" s="43"/>
      <c r="E24" s="45" t="s">
        <v>838</v>
      </c>
      <c r="F24" s="43"/>
      <c r="G24" s="43"/>
      <c r="H24" s="43"/>
      <c r="I24" s="43"/>
      <c r="J24" s="44"/>
    </row>
    <row r="25" ht="362.5">
      <c r="A25" s="35" t="s">
        <v>128</v>
      </c>
      <c r="B25" s="42"/>
      <c r="C25" s="43"/>
      <c r="D25" s="43"/>
      <c r="E25" s="37" t="s">
        <v>839</v>
      </c>
      <c r="F25" s="43"/>
      <c r="G25" s="43"/>
      <c r="H25" s="43"/>
      <c r="I25" s="43"/>
      <c r="J25" s="44"/>
    </row>
    <row r="26">
      <c r="A26" s="35" t="s">
        <v>119</v>
      </c>
      <c r="B26" s="35">
        <v>5</v>
      </c>
      <c r="C26" s="36" t="s">
        <v>840</v>
      </c>
      <c r="D26" s="35" t="s">
        <v>121</v>
      </c>
      <c r="E26" s="37" t="s">
        <v>841</v>
      </c>
      <c r="F26" s="38" t="s">
        <v>212</v>
      </c>
      <c r="G26" s="39">
        <v>1.5</v>
      </c>
      <c r="H26" s="40">
        <v>0</v>
      </c>
      <c r="I26" s="40">
        <f>ROUND(G26*H26,P4)</f>
        <v>0</v>
      </c>
      <c r="J26" s="35"/>
      <c r="O26" s="41">
        <f>I26*0.21</f>
        <v>0</v>
      </c>
      <c r="P26">
        <v>3</v>
      </c>
    </row>
    <row r="27" ht="29">
      <c r="A27" s="35" t="s">
        <v>124</v>
      </c>
      <c r="B27" s="42"/>
      <c r="C27" s="43"/>
      <c r="D27" s="43"/>
      <c r="E27" s="37" t="s">
        <v>842</v>
      </c>
      <c r="F27" s="43"/>
      <c r="G27" s="43"/>
      <c r="H27" s="43"/>
      <c r="I27" s="43"/>
      <c r="J27" s="44"/>
    </row>
    <row r="28">
      <c r="A28" s="35" t="s">
        <v>126</v>
      </c>
      <c r="B28" s="42"/>
      <c r="C28" s="43"/>
      <c r="D28" s="43"/>
      <c r="E28" s="45" t="s">
        <v>843</v>
      </c>
      <c r="F28" s="43"/>
      <c r="G28" s="43"/>
      <c r="H28" s="43"/>
      <c r="I28" s="43"/>
      <c r="J28" s="44"/>
    </row>
    <row r="29" ht="409.5">
      <c r="A29" s="35" t="s">
        <v>128</v>
      </c>
      <c r="B29" s="42"/>
      <c r="C29" s="43"/>
      <c r="D29" s="43"/>
      <c r="E29" s="37" t="s">
        <v>455</v>
      </c>
      <c r="F29" s="43"/>
      <c r="G29" s="43"/>
      <c r="H29" s="43"/>
      <c r="I29" s="43"/>
      <c r="J29" s="44"/>
    </row>
    <row r="30">
      <c r="A30" s="29" t="s">
        <v>116</v>
      </c>
      <c r="B30" s="30"/>
      <c r="C30" s="31" t="s">
        <v>472</v>
      </c>
      <c r="D30" s="32"/>
      <c r="E30" s="29" t="s">
        <v>473</v>
      </c>
      <c r="F30" s="32"/>
      <c r="G30" s="32"/>
      <c r="H30" s="32"/>
      <c r="I30" s="33">
        <f>SUMIFS(I31:I34,A31:A34,"P")</f>
        <v>0</v>
      </c>
      <c r="J30" s="34"/>
    </row>
    <row r="31">
      <c r="A31" s="35" t="s">
        <v>119</v>
      </c>
      <c r="B31" s="35">
        <v>6</v>
      </c>
      <c r="C31" s="36" t="s">
        <v>844</v>
      </c>
      <c r="D31" s="35" t="s">
        <v>121</v>
      </c>
      <c r="E31" s="37" t="s">
        <v>845</v>
      </c>
      <c r="F31" s="38" t="s">
        <v>212</v>
      </c>
      <c r="G31" s="39">
        <v>24</v>
      </c>
      <c r="H31" s="40">
        <v>0</v>
      </c>
      <c r="I31" s="40">
        <f>ROUND(G31*H31,P4)</f>
        <v>0</v>
      </c>
      <c r="J31" s="35"/>
      <c r="O31" s="41">
        <f>I31*0.21</f>
        <v>0</v>
      </c>
      <c r="P31">
        <v>3</v>
      </c>
    </row>
    <row r="32" ht="29">
      <c r="A32" s="35" t="s">
        <v>124</v>
      </c>
      <c r="B32" s="42"/>
      <c r="C32" s="43"/>
      <c r="D32" s="43"/>
      <c r="E32" s="37" t="s">
        <v>846</v>
      </c>
      <c r="F32" s="43"/>
      <c r="G32" s="43"/>
      <c r="H32" s="43"/>
      <c r="I32" s="43"/>
      <c r="J32" s="44"/>
    </row>
    <row r="33">
      <c r="A33" s="35" t="s">
        <v>126</v>
      </c>
      <c r="B33" s="42"/>
      <c r="C33" s="43"/>
      <c r="D33" s="43"/>
      <c r="E33" s="45" t="s">
        <v>847</v>
      </c>
      <c r="F33" s="43"/>
      <c r="G33" s="43"/>
      <c r="H33" s="43"/>
      <c r="I33" s="43"/>
      <c r="J33" s="44"/>
    </row>
    <row r="34" ht="87">
      <c r="A34" s="35" t="s">
        <v>128</v>
      </c>
      <c r="B34" s="42"/>
      <c r="C34" s="43"/>
      <c r="D34" s="43"/>
      <c r="E34" s="37" t="s">
        <v>483</v>
      </c>
      <c r="F34" s="43"/>
      <c r="G34" s="43"/>
      <c r="H34" s="43"/>
      <c r="I34" s="43"/>
      <c r="J34" s="44"/>
    </row>
    <row r="35">
      <c r="A35" s="29" t="s">
        <v>116</v>
      </c>
      <c r="B35" s="30"/>
      <c r="C35" s="31" t="s">
        <v>226</v>
      </c>
      <c r="D35" s="32"/>
      <c r="E35" s="29" t="s">
        <v>227</v>
      </c>
      <c r="F35" s="32"/>
      <c r="G35" s="32"/>
      <c r="H35" s="32"/>
      <c r="I35" s="33">
        <f>SUMIFS(I36:I39,A36:A39,"P")</f>
        <v>0</v>
      </c>
      <c r="J35" s="34"/>
    </row>
    <row r="36" ht="29">
      <c r="A36" s="35" t="s">
        <v>119</v>
      </c>
      <c r="B36" s="35">
        <v>7</v>
      </c>
      <c r="C36" s="36" t="s">
        <v>848</v>
      </c>
      <c r="D36" s="35" t="s">
        <v>121</v>
      </c>
      <c r="E36" s="37" t="s">
        <v>849</v>
      </c>
      <c r="F36" s="38" t="s">
        <v>200</v>
      </c>
      <c r="G36" s="39">
        <v>46</v>
      </c>
      <c r="H36" s="40">
        <v>0</v>
      </c>
      <c r="I36" s="40">
        <f>ROUND(G36*H36,P4)</f>
        <v>0</v>
      </c>
      <c r="J36" s="35"/>
      <c r="O36" s="41">
        <f>I36*0.21</f>
        <v>0</v>
      </c>
      <c r="P36">
        <v>3</v>
      </c>
    </row>
    <row r="37" ht="29">
      <c r="A37" s="35" t="s">
        <v>124</v>
      </c>
      <c r="B37" s="42"/>
      <c r="C37" s="43"/>
      <c r="D37" s="43"/>
      <c r="E37" s="37" t="s">
        <v>850</v>
      </c>
      <c r="F37" s="43"/>
      <c r="G37" s="43"/>
      <c r="H37" s="43"/>
      <c r="I37" s="43"/>
      <c r="J37" s="44"/>
    </row>
    <row r="38">
      <c r="A38" s="35" t="s">
        <v>126</v>
      </c>
      <c r="B38" s="42"/>
      <c r="C38" s="43"/>
      <c r="D38" s="43"/>
      <c r="E38" s="45" t="s">
        <v>851</v>
      </c>
      <c r="F38" s="43"/>
      <c r="G38" s="43"/>
      <c r="H38" s="43"/>
      <c r="I38" s="43"/>
      <c r="J38" s="44"/>
    </row>
    <row r="39" ht="275.5">
      <c r="A39" s="35" t="s">
        <v>128</v>
      </c>
      <c r="B39" s="46"/>
      <c r="C39" s="47"/>
      <c r="D39" s="47"/>
      <c r="E39" s="37" t="s">
        <v>852</v>
      </c>
      <c r="F39" s="47"/>
      <c r="G39" s="47"/>
      <c r="H39" s="47"/>
      <c r="I39" s="47"/>
      <c r="J39"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21</v>
      </c>
      <c r="I3" s="23">
        <f>SUMIFS(I8:I297,A8:A297,"SD")</f>
        <v>0</v>
      </c>
      <c r="J3" s="17"/>
      <c r="O3">
        <v>0</v>
      </c>
      <c r="P3">
        <v>2</v>
      </c>
    </row>
    <row r="4">
      <c r="A4" s="3" t="s">
        <v>103</v>
      </c>
      <c r="B4" s="18" t="s">
        <v>104</v>
      </c>
      <c r="C4" s="19" t="s">
        <v>21</v>
      </c>
      <c r="D4" s="20"/>
      <c r="E4" s="21" t="s">
        <v>22</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290</v>
      </c>
      <c r="D9" s="35" t="s">
        <v>121</v>
      </c>
      <c r="E9" s="37" t="s">
        <v>291</v>
      </c>
      <c r="F9" s="38" t="s">
        <v>292</v>
      </c>
      <c r="G9" s="39">
        <v>2005.9000000000001</v>
      </c>
      <c r="H9" s="40">
        <v>0</v>
      </c>
      <c r="I9" s="40">
        <f>ROUND(G9*H9,P4)</f>
        <v>0</v>
      </c>
      <c r="J9" s="35"/>
      <c r="O9" s="41">
        <f>I9*0.21</f>
        <v>0</v>
      </c>
      <c r="P9">
        <v>3</v>
      </c>
    </row>
    <row r="10">
      <c r="A10" s="35" t="s">
        <v>124</v>
      </c>
      <c r="B10" s="42"/>
      <c r="C10" s="43"/>
      <c r="D10" s="43"/>
      <c r="E10" s="37" t="s">
        <v>293</v>
      </c>
      <c r="F10" s="43"/>
      <c r="G10" s="43"/>
      <c r="H10" s="43"/>
      <c r="I10" s="43"/>
      <c r="J10" s="44"/>
    </row>
    <row r="11" ht="101.5">
      <c r="A11" s="35" t="s">
        <v>126</v>
      </c>
      <c r="B11" s="42"/>
      <c r="C11" s="43"/>
      <c r="D11" s="43"/>
      <c r="E11" s="45" t="s">
        <v>853</v>
      </c>
      <c r="F11" s="43"/>
      <c r="G11" s="43"/>
      <c r="H11" s="43"/>
      <c r="I11" s="43"/>
      <c r="J11" s="44"/>
    </row>
    <row r="12" ht="29">
      <c r="A12" s="35" t="s">
        <v>128</v>
      </c>
      <c r="B12" s="42"/>
      <c r="C12" s="43"/>
      <c r="D12" s="43"/>
      <c r="E12" s="37" t="s">
        <v>295</v>
      </c>
      <c r="F12" s="43"/>
      <c r="G12" s="43"/>
      <c r="H12" s="43"/>
      <c r="I12" s="43"/>
      <c r="J12" s="44"/>
    </row>
    <row r="13">
      <c r="A13" s="35" t="s">
        <v>119</v>
      </c>
      <c r="B13" s="35">
        <v>2</v>
      </c>
      <c r="C13" s="36" t="s">
        <v>301</v>
      </c>
      <c r="D13" s="35" t="s">
        <v>121</v>
      </c>
      <c r="E13" s="37" t="s">
        <v>302</v>
      </c>
      <c r="F13" s="38" t="s">
        <v>212</v>
      </c>
      <c r="G13" s="39">
        <v>212.69999999999999</v>
      </c>
      <c r="H13" s="40">
        <v>0</v>
      </c>
      <c r="I13" s="40">
        <f>ROUND(G13*H13,P4)</f>
        <v>0</v>
      </c>
      <c r="J13" s="35"/>
      <c r="O13" s="41">
        <f>I13*0.21</f>
        <v>0</v>
      </c>
      <c r="P13">
        <v>3</v>
      </c>
    </row>
    <row r="14" ht="29">
      <c r="A14" s="35" t="s">
        <v>124</v>
      </c>
      <c r="B14" s="42"/>
      <c r="C14" s="43"/>
      <c r="D14" s="43"/>
      <c r="E14" s="37" t="s">
        <v>303</v>
      </c>
      <c r="F14" s="43"/>
      <c r="G14" s="43"/>
      <c r="H14" s="43"/>
      <c r="I14" s="43"/>
      <c r="J14" s="44"/>
    </row>
    <row r="15">
      <c r="A15" s="35" t="s">
        <v>126</v>
      </c>
      <c r="B15" s="42"/>
      <c r="C15" s="43"/>
      <c r="D15" s="43"/>
      <c r="E15" s="45" t="s">
        <v>854</v>
      </c>
      <c r="F15" s="43"/>
      <c r="G15" s="43"/>
      <c r="H15" s="43"/>
      <c r="I15" s="43"/>
      <c r="J15" s="44"/>
    </row>
    <row r="16" ht="29">
      <c r="A16" s="35" t="s">
        <v>128</v>
      </c>
      <c r="B16" s="42"/>
      <c r="C16" s="43"/>
      <c r="D16" s="43"/>
      <c r="E16" s="37" t="s">
        <v>305</v>
      </c>
      <c r="F16" s="43"/>
      <c r="G16" s="43"/>
      <c r="H16" s="43"/>
      <c r="I16" s="43"/>
      <c r="J16" s="44"/>
    </row>
    <row r="17">
      <c r="A17" s="29" t="s">
        <v>116</v>
      </c>
      <c r="B17" s="30"/>
      <c r="C17" s="31" t="s">
        <v>190</v>
      </c>
      <c r="D17" s="32"/>
      <c r="E17" s="29" t="s">
        <v>191</v>
      </c>
      <c r="F17" s="32"/>
      <c r="G17" s="32"/>
      <c r="H17" s="32"/>
      <c r="I17" s="33">
        <f>SUMIFS(I18:I153,A18:A153,"P")</f>
        <v>0</v>
      </c>
      <c r="J17" s="34"/>
    </row>
    <row r="18">
      <c r="A18" s="35" t="s">
        <v>119</v>
      </c>
      <c r="B18" s="35">
        <v>3</v>
      </c>
      <c r="C18" s="36" t="s">
        <v>198</v>
      </c>
      <c r="D18" s="35" t="s">
        <v>121</v>
      </c>
      <c r="E18" s="37" t="s">
        <v>199</v>
      </c>
      <c r="F18" s="38" t="s">
        <v>200</v>
      </c>
      <c r="G18" s="39">
        <v>1123</v>
      </c>
      <c r="H18" s="40">
        <v>0</v>
      </c>
      <c r="I18" s="40">
        <f>ROUND(G18*H18,P4)</f>
        <v>0</v>
      </c>
      <c r="J18" s="35"/>
      <c r="O18" s="41">
        <f>I18*0.21</f>
        <v>0</v>
      </c>
      <c r="P18">
        <v>3</v>
      </c>
    </row>
    <row r="19">
      <c r="A19" s="35" t="s">
        <v>124</v>
      </c>
      <c r="B19" s="42"/>
      <c r="C19" s="43"/>
      <c r="D19" s="43"/>
      <c r="E19" s="37" t="s">
        <v>306</v>
      </c>
      <c r="F19" s="43"/>
      <c r="G19" s="43"/>
      <c r="H19" s="43"/>
      <c r="I19" s="43"/>
      <c r="J19" s="44"/>
    </row>
    <row r="20">
      <c r="A20" s="35" t="s">
        <v>126</v>
      </c>
      <c r="B20" s="42"/>
      <c r="C20" s="43"/>
      <c r="D20" s="43"/>
      <c r="E20" s="45" t="s">
        <v>855</v>
      </c>
      <c r="F20" s="43"/>
      <c r="G20" s="43"/>
      <c r="H20" s="43"/>
      <c r="I20" s="43"/>
      <c r="J20" s="44"/>
    </row>
    <row r="21" ht="87">
      <c r="A21" s="35" t="s">
        <v>128</v>
      </c>
      <c r="B21" s="42"/>
      <c r="C21" s="43"/>
      <c r="D21" s="43"/>
      <c r="E21" s="37" t="s">
        <v>203</v>
      </c>
      <c r="F21" s="43"/>
      <c r="G21" s="43"/>
      <c r="H21" s="43"/>
      <c r="I21" s="43"/>
      <c r="J21" s="44"/>
    </row>
    <row r="22">
      <c r="A22" s="35" t="s">
        <v>119</v>
      </c>
      <c r="B22" s="35">
        <v>4</v>
      </c>
      <c r="C22" s="36" t="s">
        <v>308</v>
      </c>
      <c r="D22" s="35" t="s">
        <v>121</v>
      </c>
      <c r="E22" s="37" t="s">
        <v>309</v>
      </c>
      <c r="F22" s="38" t="s">
        <v>200</v>
      </c>
      <c r="G22" s="39">
        <v>1313</v>
      </c>
      <c r="H22" s="40">
        <v>0</v>
      </c>
      <c r="I22" s="40">
        <f>ROUND(G22*H22,P4)</f>
        <v>0</v>
      </c>
      <c r="J22" s="35"/>
      <c r="O22" s="41">
        <f>I22*0.21</f>
        <v>0</v>
      </c>
      <c r="P22">
        <v>3</v>
      </c>
    </row>
    <row r="23">
      <c r="A23" s="35" t="s">
        <v>124</v>
      </c>
      <c r="B23" s="42"/>
      <c r="C23" s="43"/>
      <c r="D23" s="43"/>
      <c r="E23" s="37" t="s">
        <v>310</v>
      </c>
      <c r="F23" s="43"/>
      <c r="G23" s="43"/>
      <c r="H23" s="43"/>
      <c r="I23" s="43"/>
      <c r="J23" s="44"/>
    </row>
    <row r="24">
      <c r="A24" s="35" t="s">
        <v>126</v>
      </c>
      <c r="B24" s="42"/>
      <c r="C24" s="43"/>
      <c r="D24" s="43"/>
      <c r="E24" s="45" t="s">
        <v>856</v>
      </c>
      <c r="F24" s="43"/>
      <c r="G24" s="43"/>
      <c r="H24" s="43"/>
      <c r="I24" s="43"/>
      <c r="J24" s="44"/>
    </row>
    <row r="25" ht="58">
      <c r="A25" s="35" t="s">
        <v>128</v>
      </c>
      <c r="B25" s="42"/>
      <c r="C25" s="43"/>
      <c r="D25" s="43"/>
      <c r="E25" s="37" t="s">
        <v>312</v>
      </c>
      <c r="F25" s="43"/>
      <c r="G25" s="43"/>
      <c r="H25" s="43"/>
      <c r="I25" s="43"/>
      <c r="J25" s="44"/>
    </row>
    <row r="26" ht="29">
      <c r="A26" s="35" t="s">
        <v>119</v>
      </c>
      <c r="B26" s="35">
        <v>5</v>
      </c>
      <c r="C26" s="36" t="s">
        <v>331</v>
      </c>
      <c r="D26" s="35"/>
      <c r="E26" s="37" t="s">
        <v>332</v>
      </c>
      <c r="F26" s="38" t="s">
        <v>212</v>
      </c>
      <c r="G26" s="39">
        <v>437</v>
      </c>
      <c r="H26" s="40">
        <v>0</v>
      </c>
      <c r="I26" s="40">
        <f>ROUND(G26*H26,P4)</f>
        <v>0</v>
      </c>
      <c r="J26" s="35"/>
      <c r="O26" s="41">
        <f>I26*0.21</f>
        <v>0</v>
      </c>
      <c r="P26">
        <v>3</v>
      </c>
    </row>
    <row r="27" ht="29">
      <c r="A27" s="35" t="s">
        <v>124</v>
      </c>
      <c r="B27" s="42"/>
      <c r="C27" s="43"/>
      <c r="D27" s="43"/>
      <c r="E27" s="37" t="s">
        <v>659</v>
      </c>
      <c r="F27" s="43"/>
      <c r="G27" s="43"/>
      <c r="H27" s="43"/>
      <c r="I27" s="43"/>
      <c r="J27" s="44"/>
    </row>
    <row r="28" ht="72.5">
      <c r="A28" s="35" t="s">
        <v>126</v>
      </c>
      <c r="B28" s="42"/>
      <c r="C28" s="43"/>
      <c r="D28" s="43"/>
      <c r="E28" s="45" t="s">
        <v>857</v>
      </c>
      <c r="F28" s="43"/>
      <c r="G28" s="43"/>
      <c r="H28" s="43"/>
      <c r="I28" s="43"/>
      <c r="J28" s="44"/>
    </row>
    <row r="29" ht="116">
      <c r="A29" s="35" t="s">
        <v>128</v>
      </c>
      <c r="B29" s="42"/>
      <c r="C29" s="43"/>
      <c r="D29" s="43"/>
      <c r="E29" s="37" t="s">
        <v>335</v>
      </c>
      <c r="F29" s="43"/>
      <c r="G29" s="43"/>
      <c r="H29" s="43"/>
      <c r="I29" s="43"/>
      <c r="J29" s="44"/>
    </row>
    <row r="30">
      <c r="A30" s="35" t="s">
        <v>119</v>
      </c>
      <c r="B30" s="35">
        <v>6</v>
      </c>
      <c r="C30" s="36" t="s">
        <v>665</v>
      </c>
      <c r="D30" s="35" t="s">
        <v>131</v>
      </c>
      <c r="E30" s="37" t="s">
        <v>666</v>
      </c>
      <c r="F30" s="38" t="s">
        <v>212</v>
      </c>
      <c r="G30" s="39">
        <v>71</v>
      </c>
      <c r="H30" s="40">
        <v>0</v>
      </c>
      <c r="I30" s="40">
        <f>ROUND(G30*H30,P4)</f>
        <v>0</v>
      </c>
      <c r="J30" s="35"/>
      <c r="O30" s="41">
        <f>I30*0.21</f>
        <v>0</v>
      </c>
      <c r="P30">
        <v>3</v>
      </c>
    </row>
    <row r="31" ht="29">
      <c r="A31" s="35" t="s">
        <v>124</v>
      </c>
      <c r="B31" s="42"/>
      <c r="C31" s="43"/>
      <c r="D31" s="43"/>
      <c r="E31" s="37" t="s">
        <v>858</v>
      </c>
      <c r="F31" s="43"/>
      <c r="G31" s="43"/>
      <c r="H31" s="43"/>
      <c r="I31" s="43"/>
      <c r="J31" s="44"/>
    </row>
    <row r="32">
      <c r="A32" s="35" t="s">
        <v>126</v>
      </c>
      <c r="B32" s="42"/>
      <c r="C32" s="43"/>
      <c r="D32" s="43"/>
      <c r="E32" s="45" t="s">
        <v>859</v>
      </c>
      <c r="F32" s="43"/>
      <c r="G32" s="43"/>
      <c r="H32" s="43"/>
      <c r="I32" s="43"/>
      <c r="J32" s="44"/>
    </row>
    <row r="33" ht="116">
      <c r="A33" s="35" t="s">
        <v>128</v>
      </c>
      <c r="B33" s="42"/>
      <c r="C33" s="43"/>
      <c r="D33" s="43"/>
      <c r="E33" s="37" t="s">
        <v>335</v>
      </c>
      <c r="F33" s="43"/>
      <c r="G33" s="43"/>
      <c r="H33" s="43"/>
      <c r="I33" s="43"/>
      <c r="J33" s="44"/>
    </row>
    <row r="34">
      <c r="A34" s="35" t="s">
        <v>119</v>
      </c>
      <c r="B34" s="35">
        <v>7</v>
      </c>
      <c r="C34" s="36" t="s">
        <v>665</v>
      </c>
      <c r="D34" s="35" t="s">
        <v>137</v>
      </c>
      <c r="E34" s="37" t="s">
        <v>666</v>
      </c>
      <c r="F34" s="38" t="s">
        <v>212</v>
      </c>
      <c r="G34" s="39">
        <v>63</v>
      </c>
      <c r="H34" s="40">
        <v>0</v>
      </c>
      <c r="I34" s="40">
        <f>ROUND(G34*H34,P4)</f>
        <v>0</v>
      </c>
      <c r="J34" s="35"/>
      <c r="O34" s="41">
        <f>I34*0.21</f>
        <v>0</v>
      </c>
      <c r="P34">
        <v>3</v>
      </c>
    </row>
    <row r="35" ht="29">
      <c r="A35" s="35" t="s">
        <v>124</v>
      </c>
      <c r="B35" s="42"/>
      <c r="C35" s="43"/>
      <c r="D35" s="43"/>
      <c r="E35" s="37" t="s">
        <v>860</v>
      </c>
      <c r="F35" s="43"/>
      <c r="G35" s="43"/>
      <c r="H35" s="43"/>
      <c r="I35" s="43"/>
      <c r="J35" s="44"/>
    </row>
    <row r="36">
      <c r="A36" s="35" t="s">
        <v>126</v>
      </c>
      <c r="B36" s="42"/>
      <c r="C36" s="43"/>
      <c r="D36" s="43"/>
      <c r="E36" s="45" t="s">
        <v>861</v>
      </c>
      <c r="F36" s="43"/>
      <c r="G36" s="43"/>
      <c r="H36" s="43"/>
      <c r="I36" s="43"/>
      <c r="J36" s="44"/>
    </row>
    <row r="37" ht="116">
      <c r="A37" s="35" t="s">
        <v>128</v>
      </c>
      <c r="B37" s="42"/>
      <c r="C37" s="43"/>
      <c r="D37" s="43"/>
      <c r="E37" s="37" t="s">
        <v>335</v>
      </c>
      <c r="F37" s="43"/>
      <c r="G37" s="43"/>
      <c r="H37" s="43"/>
      <c r="I37" s="43"/>
      <c r="J37" s="44"/>
    </row>
    <row r="38">
      <c r="A38" s="35" t="s">
        <v>119</v>
      </c>
      <c r="B38" s="35">
        <v>8</v>
      </c>
      <c r="C38" s="36" t="s">
        <v>350</v>
      </c>
      <c r="D38" s="35" t="s">
        <v>131</v>
      </c>
      <c r="E38" s="37" t="s">
        <v>351</v>
      </c>
      <c r="F38" s="38" t="s">
        <v>212</v>
      </c>
      <c r="G38" s="39">
        <v>90.030000000000001</v>
      </c>
      <c r="H38" s="40">
        <v>0</v>
      </c>
      <c r="I38" s="40">
        <f>ROUND(G38*H38,P4)</f>
        <v>0</v>
      </c>
      <c r="J38" s="35"/>
      <c r="O38" s="41">
        <f>I38*0.21</f>
        <v>0</v>
      </c>
      <c r="P38">
        <v>3</v>
      </c>
    </row>
    <row r="39" ht="29">
      <c r="A39" s="35" t="s">
        <v>124</v>
      </c>
      <c r="B39" s="42"/>
      <c r="C39" s="43"/>
      <c r="D39" s="43"/>
      <c r="E39" s="37" t="s">
        <v>862</v>
      </c>
      <c r="F39" s="43"/>
      <c r="G39" s="43"/>
      <c r="H39" s="43"/>
      <c r="I39" s="43"/>
      <c r="J39" s="44"/>
    </row>
    <row r="40" ht="101.5">
      <c r="A40" s="35" t="s">
        <v>126</v>
      </c>
      <c r="B40" s="42"/>
      <c r="C40" s="43"/>
      <c r="D40" s="43"/>
      <c r="E40" s="45" t="s">
        <v>863</v>
      </c>
      <c r="F40" s="43"/>
      <c r="G40" s="43"/>
      <c r="H40" s="43"/>
      <c r="I40" s="43"/>
      <c r="J40" s="44"/>
    </row>
    <row r="41" ht="116">
      <c r="A41" s="35" t="s">
        <v>128</v>
      </c>
      <c r="B41" s="42"/>
      <c r="C41" s="43"/>
      <c r="D41" s="43"/>
      <c r="E41" s="37" t="s">
        <v>335</v>
      </c>
      <c r="F41" s="43"/>
      <c r="G41" s="43"/>
      <c r="H41" s="43"/>
      <c r="I41" s="43"/>
      <c r="J41" s="44"/>
    </row>
    <row r="42">
      <c r="A42" s="35" t="s">
        <v>119</v>
      </c>
      <c r="B42" s="35">
        <v>9</v>
      </c>
      <c r="C42" s="36" t="s">
        <v>350</v>
      </c>
      <c r="D42" s="35" t="s">
        <v>137</v>
      </c>
      <c r="E42" s="37" t="s">
        <v>351</v>
      </c>
      <c r="F42" s="38" t="s">
        <v>212</v>
      </c>
      <c r="G42" s="39">
        <v>65.129999999999995</v>
      </c>
      <c r="H42" s="40">
        <v>0</v>
      </c>
      <c r="I42" s="40">
        <f>ROUND(G42*H42,P4)</f>
        <v>0</v>
      </c>
      <c r="J42" s="35"/>
      <c r="O42" s="41">
        <f>I42*0.21</f>
        <v>0</v>
      </c>
      <c r="P42">
        <v>3</v>
      </c>
    </row>
    <row r="43" ht="29">
      <c r="A43" s="35" t="s">
        <v>124</v>
      </c>
      <c r="B43" s="42"/>
      <c r="C43" s="43"/>
      <c r="D43" s="43"/>
      <c r="E43" s="37" t="s">
        <v>864</v>
      </c>
      <c r="F43" s="43"/>
      <c r="G43" s="43"/>
      <c r="H43" s="43"/>
      <c r="I43" s="43"/>
      <c r="J43" s="44"/>
    </row>
    <row r="44" ht="72.5">
      <c r="A44" s="35" t="s">
        <v>126</v>
      </c>
      <c r="B44" s="42"/>
      <c r="C44" s="43"/>
      <c r="D44" s="43"/>
      <c r="E44" s="45" t="s">
        <v>865</v>
      </c>
      <c r="F44" s="43"/>
      <c r="G44" s="43"/>
      <c r="H44" s="43"/>
      <c r="I44" s="43"/>
      <c r="J44" s="44"/>
    </row>
    <row r="45" ht="116">
      <c r="A45" s="35" t="s">
        <v>128</v>
      </c>
      <c r="B45" s="42"/>
      <c r="C45" s="43"/>
      <c r="D45" s="43"/>
      <c r="E45" s="37" t="s">
        <v>335</v>
      </c>
      <c r="F45" s="43"/>
      <c r="G45" s="43"/>
      <c r="H45" s="43"/>
      <c r="I45" s="43"/>
      <c r="J45" s="44"/>
    </row>
    <row r="46">
      <c r="A46" s="35" t="s">
        <v>119</v>
      </c>
      <c r="B46" s="35">
        <v>10</v>
      </c>
      <c r="C46" s="36" t="s">
        <v>350</v>
      </c>
      <c r="D46" s="35" t="s">
        <v>866</v>
      </c>
      <c r="E46" s="37" t="s">
        <v>351</v>
      </c>
      <c r="F46" s="38" t="s">
        <v>212</v>
      </c>
      <c r="G46" s="39">
        <v>834.75</v>
      </c>
      <c r="H46" s="40">
        <v>0</v>
      </c>
      <c r="I46" s="40">
        <f>ROUND(G46*H46,P4)</f>
        <v>0</v>
      </c>
      <c r="J46" s="35"/>
      <c r="O46" s="41">
        <f>I46*0.21</f>
        <v>0</v>
      </c>
      <c r="P46">
        <v>3</v>
      </c>
    </row>
    <row r="47" ht="29">
      <c r="A47" s="35" t="s">
        <v>124</v>
      </c>
      <c r="B47" s="42"/>
      <c r="C47" s="43"/>
      <c r="D47" s="43"/>
      <c r="E47" s="37" t="s">
        <v>867</v>
      </c>
      <c r="F47" s="43"/>
      <c r="G47" s="43"/>
      <c r="H47" s="43"/>
      <c r="I47" s="43"/>
      <c r="J47" s="44"/>
    </row>
    <row r="48">
      <c r="A48" s="35" t="s">
        <v>126</v>
      </c>
      <c r="B48" s="42"/>
      <c r="C48" s="43"/>
      <c r="D48" s="43"/>
      <c r="E48" s="45" t="s">
        <v>868</v>
      </c>
      <c r="F48" s="43"/>
      <c r="G48" s="43"/>
      <c r="H48" s="43"/>
      <c r="I48" s="43"/>
      <c r="J48" s="44"/>
    </row>
    <row r="49" ht="116">
      <c r="A49" s="35" t="s">
        <v>128</v>
      </c>
      <c r="B49" s="42"/>
      <c r="C49" s="43"/>
      <c r="D49" s="43"/>
      <c r="E49" s="37" t="s">
        <v>335</v>
      </c>
      <c r="F49" s="43"/>
      <c r="G49" s="43"/>
      <c r="H49" s="43"/>
      <c r="I49" s="43"/>
      <c r="J49" s="44"/>
    </row>
    <row r="50">
      <c r="A50" s="35" t="s">
        <v>119</v>
      </c>
      <c r="B50" s="35">
        <v>11</v>
      </c>
      <c r="C50" s="36" t="s">
        <v>350</v>
      </c>
      <c r="D50" s="35" t="s">
        <v>869</v>
      </c>
      <c r="E50" s="37" t="s">
        <v>351</v>
      </c>
      <c r="F50" s="38" t="s">
        <v>212</v>
      </c>
      <c r="G50" s="39">
        <v>1870</v>
      </c>
      <c r="H50" s="40">
        <v>0</v>
      </c>
      <c r="I50" s="40">
        <f>ROUND(G50*H50,P4)</f>
        <v>0</v>
      </c>
      <c r="J50" s="35"/>
      <c r="O50" s="41">
        <f>I50*0.21</f>
        <v>0</v>
      </c>
      <c r="P50">
        <v>3</v>
      </c>
    </row>
    <row r="51" ht="43.5">
      <c r="A51" s="35" t="s">
        <v>124</v>
      </c>
      <c r="B51" s="42"/>
      <c r="C51" s="43"/>
      <c r="D51" s="43"/>
      <c r="E51" s="37" t="s">
        <v>870</v>
      </c>
      <c r="F51" s="43"/>
      <c r="G51" s="43"/>
      <c r="H51" s="43"/>
      <c r="I51" s="43"/>
      <c r="J51" s="44"/>
    </row>
    <row r="52">
      <c r="A52" s="35" t="s">
        <v>126</v>
      </c>
      <c r="B52" s="42"/>
      <c r="C52" s="43"/>
      <c r="D52" s="43"/>
      <c r="E52" s="45" t="s">
        <v>871</v>
      </c>
      <c r="F52" s="43"/>
      <c r="G52" s="43"/>
      <c r="H52" s="43"/>
      <c r="I52" s="43"/>
      <c r="J52" s="44"/>
    </row>
    <row r="53" ht="116">
      <c r="A53" s="35" t="s">
        <v>128</v>
      </c>
      <c r="B53" s="42"/>
      <c r="C53" s="43"/>
      <c r="D53" s="43"/>
      <c r="E53" s="37" t="s">
        <v>335</v>
      </c>
      <c r="F53" s="43"/>
      <c r="G53" s="43"/>
      <c r="H53" s="43"/>
      <c r="I53" s="43"/>
      <c r="J53" s="44"/>
    </row>
    <row r="54">
      <c r="A54" s="35" t="s">
        <v>119</v>
      </c>
      <c r="B54" s="35">
        <v>12</v>
      </c>
      <c r="C54" s="36" t="s">
        <v>354</v>
      </c>
      <c r="D54" s="35" t="s">
        <v>121</v>
      </c>
      <c r="E54" s="37" t="s">
        <v>355</v>
      </c>
      <c r="F54" s="38" t="s">
        <v>237</v>
      </c>
      <c r="G54" s="39">
        <v>6</v>
      </c>
      <c r="H54" s="40">
        <v>0</v>
      </c>
      <c r="I54" s="40">
        <f>ROUND(G54*H54,P4)</f>
        <v>0</v>
      </c>
      <c r="J54" s="35"/>
      <c r="O54" s="41">
        <f>I54*0.21</f>
        <v>0</v>
      </c>
      <c r="P54">
        <v>3</v>
      </c>
    </row>
    <row r="55">
      <c r="A55" s="35" t="s">
        <v>124</v>
      </c>
      <c r="B55" s="42"/>
      <c r="C55" s="43"/>
      <c r="D55" s="43"/>
      <c r="E55" s="37" t="s">
        <v>356</v>
      </c>
      <c r="F55" s="43"/>
      <c r="G55" s="43"/>
      <c r="H55" s="43"/>
      <c r="I55" s="43"/>
      <c r="J55" s="44"/>
    </row>
    <row r="56">
      <c r="A56" s="35" t="s">
        <v>126</v>
      </c>
      <c r="B56" s="42"/>
      <c r="C56" s="43"/>
      <c r="D56" s="43"/>
      <c r="E56" s="45" t="s">
        <v>872</v>
      </c>
      <c r="F56" s="43"/>
      <c r="G56" s="43"/>
      <c r="H56" s="43"/>
      <c r="I56" s="43"/>
      <c r="J56" s="44"/>
    </row>
    <row r="57" ht="29">
      <c r="A57" s="35" t="s">
        <v>128</v>
      </c>
      <c r="B57" s="42"/>
      <c r="C57" s="43"/>
      <c r="D57" s="43"/>
      <c r="E57" s="37" t="s">
        <v>358</v>
      </c>
      <c r="F57" s="43"/>
      <c r="G57" s="43"/>
      <c r="H57" s="43"/>
      <c r="I57" s="43"/>
      <c r="J57" s="44"/>
    </row>
    <row r="58">
      <c r="A58" s="35" t="s">
        <v>119</v>
      </c>
      <c r="B58" s="35">
        <v>13</v>
      </c>
      <c r="C58" s="36" t="s">
        <v>210</v>
      </c>
      <c r="D58" s="35" t="s">
        <v>280</v>
      </c>
      <c r="E58" s="37" t="s">
        <v>211</v>
      </c>
      <c r="F58" s="38" t="s">
        <v>212</v>
      </c>
      <c r="G58" s="39">
        <v>30</v>
      </c>
      <c r="H58" s="40">
        <v>0</v>
      </c>
      <c r="I58" s="40">
        <f>ROUND(G58*H58,P4)</f>
        <v>0</v>
      </c>
      <c r="J58" s="35"/>
      <c r="O58" s="41">
        <f>I58*0.21</f>
        <v>0</v>
      </c>
      <c r="P58">
        <v>3</v>
      </c>
    </row>
    <row r="59">
      <c r="A59" s="35" t="s">
        <v>124</v>
      </c>
      <c r="B59" s="42"/>
      <c r="C59" s="43"/>
      <c r="D59" s="43"/>
      <c r="E59" s="37" t="s">
        <v>873</v>
      </c>
      <c r="F59" s="43"/>
      <c r="G59" s="43"/>
      <c r="H59" s="43"/>
      <c r="I59" s="43"/>
      <c r="J59" s="44"/>
    </row>
    <row r="60">
      <c r="A60" s="35" t="s">
        <v>126</v>
      </c>
      <c r="B60" s="42"/>
      <c r="C60" s="43"/>
      <c r="D60" s="43"/>
      <c r="E60" s="45" t="s">
        <v>874</v>
      </c>
      <c r="F60" s="43"/>
      <c r="G60" s="43"/>
      <c r="H60" s="43"/>
      <c r="I60" s="43"/>
      <c r="J60" s="44"/>
    </row>
    <row r="61" ht="409.5">
      <c r="A61" s="35" t="s">
        <v>128</v>
      </c>
      <c r="B61" s="42"/>
      <c r="C61" s="43"/>
      <c r="D61" s="43"/>
      <c r="E61" s="37" t="s">
        <v>215</v>
      </c>
      <c r="F61" s="43"/>
      <c r="G61" s="43"/>
      <c r="H61" s="43"/>
      <c r="I61" s="43"/>
      <c r="J61" s="44"/>
    </row>
    <row r="62">
      <c r="A62" s="35" t="s">
        <v>119</v>
      </c>
      <c r="B62" s="35">
        <v>14</v>
      </c>
      <c r="C62" s="36" t="s">
        <v>210</v>
      </c>
      <c r="D62" s="35" t="s">
        <v>283</v>
      </c>
      <c r="E62" s="37" t="s">
        <v>211</v>
      </c>
      <c r="F62" s="38" t="s">
        <v>212</v>
      </c>
      <c r="G62" s="39">
        <v>964</v>
      </c>
      <c r="H62" s="40">
        <v>0</v>
      </c>
      <c r="I62" s="40">
        <f>ROUND(G62*H62,P4)</f>
        <v>0</v>
      </c>
      <c r="J62" s="35"/>
      <c r="O62" s="41">
        <f>I62*0.21</f>
        <v>0</v>
      </c>
      <c r="P62">
        <v>3</v>
      </c>
    </row>
    <row r="63" ht="29">
      <c r="A63" s="35" t="s">
        <v>124</v>
      </c>
      <c r="B63" s="42"/>
      <c r="C63" s="43"/>
      <c r="D63" s="43"/>
      <c r="E63" s="37" t="s">
        <v>875</v>
      </c>
      <c r="F63" s="43"/>
      <c r="G63" s="43"/>
      <c r="H63" s="43"/>
      <c r="I63" s="43"/>
      <c r="J63" s="44"/>
    </row>
    <row r="64">
      <c r="A64" s="35" t="s">
        <v>126</v>
      </c>
      <c r="B64" s="42"/>
      <c r="C64" s="43"/>
      <c r="D64" s="43"/>
      <c r="E64" s="45" t="s">
        <v>876</v>
      </c>
      <c r="F64" s="43"/>
      <c r="G64" s="43"/>
      <c r="H64" s="43"/>
      <c r="I64" s="43"/>
      <c r="J64" s="44"/>
    </row>
    <row r="65" ht="409.5">
      <c r="A65" s="35" t="s">
        <v>128</v>
      </c>
      <c r="B65" s="42"/>
      <c r="C65" s="43"/>
      <c r="D65" s="43"/>
      <c r="E65" s="37" t="s">
        <v>215</v>
      </c>
      <c r="F65" s="43"/>
      <c r="G65" s="43"/>
      <c r="H65" s="43"/>
      <c r="I65" s="43"/>
      <c r="J65" s="44"/>
    </row>
    <row r="66">
      <c r="A66" s="35" t="s">
        <v>119</v>
      </c>
      <c r="B66" s="35">
        <v>15</v>
      </c>
      <c r="C66" s="36" t="s">
        <v>210</v>
      </c>
      <c r="D66" s="35" t="s">
        <v>866</v>
      </c>
      <c r="E66" s="37" t="s">
        <v>211</v>
      </c>
      <c r="F66" s="38" t="s">
        <v>212</v>
      </c>
      <c r="G66" s="39">
        <v>138</v>
      </c>
      <c r="H66" s="40">
        <v>0</v>
      </c>
      <c r="I66" s="40">
        <f>ROUND(G66*H66,P4)</f>
        <v>0</v>
      </c>
      <c r="J66" s="35"/>
      <c r="O66" s="41">
        <f>I66*0.21</f>
        <v>0</v>
      </c>
      <c r="P66">
        <v>3</v>
      </c>
    </row>
    <row r="67" ht="43.5">
      <c r="A67" s="35" t="s">
        <v>124</v>
      </c>
      <c r="B67" s="42"/>
      <c r="C67" s="43"/>
      <c r="D67" s="43"/>
      <c r="E67" s="37" t="s">
        <v>877</v>
      </c>
      <c r="F67" s="43"/>
      <c r="G67" s="43"/>
      <c r="H67" s="43"/>
      <c r="I67" s="43"/>
      <c r="J67" s="44"/>
    </row>
    <row r="68">
      <c r="A68" s="35" t="s">
        <v>126</v>
      </c>
      <c r="B68" s="42"/>
      <c r="C68" s="43"/>
      <c r="D68" s="43"/>
      <c r="E68" s="45" t="s">
        <v>878</v>
      </c>
      <c r="F68" s="43"/>
      <c r="G68" s="43"/>
      <c r="H68" s="43"/>
      <c r="I68" s="43"/>
      <c r="J68" s="44"/>
    </row>
    <row r="69" ht="409.5">
      <c r="A69" s="35" t="s">
        <v>128</v>
      </c>
      <c r="B69" s="42"/>
      <c r="C69" s="43"/>
      <c r="D69" s="43"/>
      <c r="E69" s="37" t="s">
        <v>215</v>
      </c>
      <c r="F69" s="43"/>
      <c r="G69" s="43"/>
      <c r="H69" s="43"/>
      <c r="I69" s="43"/>
      <c r="J69" s="44"/>
    </row>
    <row r="70">
      <c r="A70" s="35" t="s">
        <v>119</v>
      </c>
      <c r="B70" s="35">
        <v>16</v>
      </c>
      <c r="C70" s="36" t="s">
        <v>359</v>
      </c>
      <c r="D70" s="35" t="s">
        <v>131</v>
      </c>
      <c r="E70" s="37" t="s">
        <v>360</v>
      </c>
      <c r="F70" s="38" t="s">
        <v>212</v>
      </c>
      <c r="G70" s="39">
        <v>110</v>
      </c>
      <c r="H70" s="40">
        <v>0</v>
      </c>
      <c r="I70" s="40">
        <f>ROUND(G70*H70,P4)</f>
        <v>0</v>
      </c>
      <c r="J70" s="35"/>
      <c r="O70" s="41">
        <f>I70*0.21</f>
        <v>0</v>
      </c>
      <c r="P70">
        <v>3</v>
      </c>
    </row>
    <row r="71" ht="43.5">
      <c r="A71" s="35" t="s">
        <v>124</v>
      </c>
      <c r="B71" s="42"/>
      <c r="C71" s="43"/>
      <c r="D71" s="43"/>
      <c r="E71" s="37" t="s">
        <v>879</v>
      </c>
      <c r="F71" s="43"/>
      <c r="G71" s="43"/>
      <c r="H71" s="43"/>
      <c r="I71" s="43"/>
      <c r="J71" s="44"/>
    </row>
    <row r="72" ht="43.5">
      <c r="A72" s="35" t="s">
        <v>126</v>
      </c>
      <c r="B72" s="42"/>
      <c r="C72" s="43"/>
      <c r="D72" s="43"/>
      <c r="E72" s="45" t="s">
        <v>880</v>
      </c>
      <c r="F72" s="43"/>
      <c r="G72" s="43"/>
      <c r="H72" s="43"/>
      <c r="I72" s="43"/>
      <c r="J72" s="44"/>
    </row>
    <row r="73" ht="409.5">
      <c r="A73" s="35" t="s">
        <v>128</v>
      </c>
      <c r="B73" s="42"/>
      <c r="C73" s="43"/>
      <c r="D73" s="43"/>
      <c r="E73" s="37" t="s">
        <v>215</v>
      </c>
      <c r="F73" s="43"/>
      <c r="G73" s="43"/>
      <c r="H73" s="43"/>
      <c r="I73" s="43"/>
      <c r="J73" s="44"/>
    </row>
    <row r="74">
      <c r="A74" s="35" t="s">
        <v>119</v>
      </c>
      <c r="B74" s="35">
        <v>17</v>
      </c>
      <c r="C74" s="36" t="s">
        <v>359</v>
      </c>
      <c r="D74" s="35" t="s">
        <v>137</v>
      </c>
      <c r="E74" s="37" t="s">
        <v>360</v>
      </c>
      <c r="F74" s="38" t="s">
        <v>212</v>
      </c>
      <c r="G74" s="39">
        <v>138</v>
      </c>
      <c r="H74" s="40">
        <v>0</v>
      </c>
      <c r="I74" s="40">
        <f>ROUND(G74*H74,P4)</f>
        <v>0</v>
      </c>
      <c r="J74" s="35"/>
      <c r="O74" s="41">
        <f>I74*0.21</f>
        <v>0</v>
      </c>
      <c r="P74">
        <v>3</v>
      </c>
    </row>
    <row r="75" ht="43.5">
      <c r="A75" s="35" t="s">
        <v>124</v>
      </c>
      <c r="B75" s="42"/>
      <c r="C75" s="43"/>
      <c r="D75" s="43"/>
      <c r="E75" s="37" t="s">
        <v>881</v>
      </c>
      <c r="F75" s="43"/>
      <c r="G75" s="43"/>
      <c r="H75" s="43"/>
      <c r="I75" s="43"/>
      <c r="J75" s="44"/>
    </row>
    <row r="76" ht="43.5">
      <c r="A76" s="35" t="s">
        <v>126</v>
      </c>
      <c r="B76" s="42"/>
      <c r="C76" s="43"/>
      <c r="D76" s="43"/>
      <c r="E76" s="45" t="s">
        <v>882</v>
      </c>
      <c r="F76" s="43"/>
      <c r="G76" s="43"/>
      <c r="H76" s="43"/>
      <c r="I76" s="43"/>
      <c r="J76" s="44"/>
    </row>
    <row r="77" ht="409.5">
      <c r="A77" s="35" t="s">
        <v>128</v>
      </c>
      <c r="B77" s="42"/>
      <c r="C77" s="43"/>
      <c r="D77" s="43"/>
      <c r="E77" s="37" t="s">
        <v>215</v>
      </c>
      <c r="F77" s="43"/>
      <c r="G77" s="43"/>
      <c r="H77" s="43"/>
      <c r="I77" s="43"/>
      <c r="J77" s="44"/>
    </row>
    <row r="78">
      <c r="A78" s="35" t="s">
        <v>119</v>
      </c>
      <c r="B78" s="35">
        <v>18</v>
      </c>
      <c r="C78" s="36" t="s">
        <v>365</v>
      </c>
      <c r="D78" s="35" t="s">
        <v>121</v>
      </c>
      <c r="E78" s="37" t="s">
        <v>366</v>
      </c>
      <c r="F78" s="38" t="s">
        <v>212</v>
      </c>
      <c r="G78" s="39">
        <v>887</v>
      </c>
      <c r="H78" s="40">
        <v>0</v>
      </c>
      <c r="I78" s="40">
        <f>ROUND(G78*H78,P4)</f>
        <v>0</v>
      </c>
      <c r="J78" s="35"/>
      <c r="O78" s="41">
        <f>I78*0.21</f>
        <v>0</v>
      </c>
      <c r="P78">
        <v>3</v>
      </c>
    </row>
    <row r="79">
      <c r="A79" s="35" t="s">
        <v>124</v>
      </c>
      <c r="B79" s="42"/>
      <c r="C79" s="43"/>
      <c r="D79" s="43"/>
      <c r="E79" s="37" t="s">
        <v>367</v>
      </c>
      <c r="F79" s="43"/>
      <c r="G79" s="43"/>
      <c r="H79" s="43"/>
      <c r="I79" s="43"/>
      <c r="J79" s="44"/>
    </row>
    <row r="80" ht="43.5">
      <c r="A80" s="35" t="s">
        <v>126</v>
      </c>
      <c r="B80" s="42"/>
      <c r="C80" s="43"/>
      <c r="D80" s="43"/>
      <c r="E80" s="45" t="s">
        <v>883</v>
      </c>
      <c r="F80" s="43"/>
      <c r="G80" s="43"/>
      <c r="H80" s="43"/>
      <c r="I80" s="43"/>
      <c r="J80" s="44"/>
    </row>
    <row r="81" ht="391.5">
      <c r="A81" s="35" t="s">
        <v>128</v>
      </c>
      <c r="B81" s="42"/>
      <c r="C81" s="43"/>
      <c r="D81" s="43"/>
      <c r="E81" s="37" t="s">
        <v>369</v>
      </c>
      <c r="F81" s="43"/>
      <c r="G81" s="43"/>
      <c r="H81" s="43"/>
      <c r="I81" s="43"/>
      <c r="J81" s="44"/>
    </row>
    <row r="82">
      <c r="A82" s="35" t="s">
        <v>119</v>
      </c>
      <c r="B82" s="35">
        <v>19</v>
      </c>
      <c r="C82" s="36" t="s">
        <v>370</v>
      </c>
      <c r="D82" s="35" t="s">
        <v>121</v>
      </c>
      <c r="E82" s="37" t="s">
        <v>371</v>
      </c>
      <c r="F82" s="38" t="s">
        <v>212</v>
      </c>
      <c r="G82" s="39">
        <v>148</v>
      </c>
      <c r="H82" s="40">
        <v>0</v>
      </c>
      <c r="I82" s="40">
        <f>ROUND(G82*H82,P4)</f>
        <v>0</v>
      </c>
      <c r="J82" s="35"/>
      <c r="O82" s="41">
        <f>I82*0.21</f>
        <v>0</v>
      </c>
      <c r="P82">
        <v>3</v>
      </c>
    </row>
    <row r="83" ht="29">
      <c r="A83" s="35" t="s">
        <v>124</v>
      </c>
      <c r="B83" s="42"/>
      <c r="C83" s="43"/>
      <c r="D83" s="43"/>
      <c r="E83" s="37" t="s">
        <v>689</v>
      </c>
      <c r="F83" s="43"/>
      <c r="G83" s="43"/>
      <c r="H83" s="43"/>
      <c r="I83" s="43"/>
      <c r="J83" s="44"/>
    </row>
    <row r="84">
      <c r="A84" s="35" t="s">
        <v>126</v>
      </c>
      <c r="B84" s="42"/>
      <c r="C84" s="43"/>
      <c r="D84" s="43"/>
      <c r="E84" s="45" t="s">
        <v>884</v>
      </c>
      <c r="F84" s="43"/>
      <c r="G84" s="43"/>
      <c r="H84" s="43"/>
      <c r="I84" s="43"/>
      <c r="J84" s="44"/>
    </row>
    <row r="85" ht="87">
      <c r="A85" s="35" t="s">
        <v>128</v>
      </c>
      <c r="B85" s="42"/>
      <c r="C85" s="43"/>
      <c r="D85" s="43"/>
      <c r="E85" s="37" t="s">
        <v>374</v>
      </c>
      <c r="F85" s="43"/>
      <c r="G85" s="43"/>
      <c r="H85" s="43"/>
      <c r="I85" s="43"/>
      <c r="J85" s="44"/>
    </row>
    <row r="86">
      <c r="A86" s="35" t="s">
        <v>119</v>
      </c>
      <c r="B86" s="35">
        <v>20</v>
      </c>
      <c r="C86" s="36" t="s">
        <v>375</v>
      </c>
      <c r="D86" s="35" t="s">
        <v>131</v>
      </c>
      <c r="E86" s="37" t="s">
        <v>376</v>
      </c>
      <c r="F86" s="38" t="s">
        <v>237</v>
      </c>
      <c r="G86" s="39">
        <v>95</v>
      </c>
      <c r="H86" s="40">
        <v>0</v>
      </c>
      <c r="I86" s="40">
        <f>ROUND(G86*H86,P4)</f>
        <v>0</v>
      </c>
      <c r="J86" s="35"/>
      <c r="O86" s="41">
        <f>I86*0.21</f>
        <v>0</v>
      </c>
      <c r="P86">
        <v>3</v>
      </c>
    </row>
    <row r="87" ht="29">
      <c r="A87" s="35" t="s">
        <v>124</v>
      </c>
      <c r="B87" s="42"/>
      <c r="C87" s="43"/>
      <c r="D87" s="43"/>
      <c r="E87" s="37" t="s">
        <v>885</v>
      </c>
      <c r="F87" s="43"/>
      <c r="G87" s="43"/>
      <c r="H87" s="43"/>
      <c r="I87" s="43"/>
      <c r="J87" s="44"/>
    </row>
    <row r="88">
      <c r="A88" s="35" t="s">
        <v>126</v>
      </c>
      <c r="B88" s="42"/>
      <c r="C88" s="43"/>
      <c r="D88" s="43"/>
      <c r="E88" s="45" t="s">
        <v>886</v>
      </c>
      <c r="F88" s="43"/>
      <c r="G88" s="43"/>
      <c r="H88" s="43"/>
      <c r="I88" s="43"/>
      <c r="J88" s="44"/>
    </row>
    <row r="89" ht="116">
      <c r="A89" s="35" t="s">
        <v>128</v>
      </c>
      <c r="B89" s="42"/>
      <c r="C89" s="43"/>
      <c r="D89" s="43"/>
      <c r="E89" s="37" t="s">
        <v>379</v>
      </c>
      <c r="F89" s="43"/>
      <c r="G89" s="43"/>
      <c r="H89" s="43"/>
      <c r="I89" s="43"/>
      <c r="J89" s="44"/>
    </row>
    <row r="90">
      <c r="A90" s="35" t="s">
        <v>119</v>
      </c>
      <c r="B90" s="35">
        <v>21</v>
      </c>
      <c r="C90" s="36" t="s">
        <v>375</v>
      </c>
      <c r="D90" s="35" t="s">
        <v>137</v>
      </c>
      <c r="E90" s="37" t="s">
        <v>376</v>
      </c>
      <c r="F90" s="38" t="s">
        <v>237</v>
      </c>
      <c r="G90" s="39">
        <v>41</v>
      </c>
      <c r="H90" s="40">
        <v>0</v>
      </c>
      <c r="I90" s="40">
        <f>ROUND(G90*H90,P4)</f>
        <v>0</v>
      </c>
      <c r="J90" s="35"/>
      <c r="O90" s="41">
        <f>I90*0.21</f>
        <v>0</v>
      </c>
      <c r="P90">
        <v>3</v>
      </c>
    </row>
    <row r="91" ht="29">
      <c r="A91" s="35" t="s">
        <v>124</v>
      </c>
      <c r="B91" s="42"/>
      <c r="C91" s="43"/>
      <c r="D91" s="43"/>
      <c r="E91" s="37" t="s">
        <v>887</v>
      </c>
      <c r="F91" s="43"/>
      <c r="G91" s="43"/>
      <c r="H91" s="43"/>
      <c r="I91" s="43"/>
      <c r="J91" s="44"/>
    </row>
    <row r="92">
      <c r="A92" s="35" t="s">
        <v>126</v>
      </c>
      <c r="B92" s="42"/>
      <c r="C92" s="43"/>
      <c r="D92" s="43"/>
      <c r="E92" s="45" t="s">
        <v>888</v>
      </c>
      <c r="F92" s="43"/>
      <c r="G92" s="43"/>
      <c r="H92" s="43"/>
      <c r="I92" s="43"/>
      <c r="J92" s="44"/>
    </row>
    <row r="93" ht="116">
      <c r="A93" s="35" t="s">
        <v>128</v>
      </c>
      <c r="B93" s="42"/>
      <c r="C93" s="43"/>
      <c r="D93" s="43"/>
      <c r="E93" s="37" t="s">
        <v>379</v>
      </c>
      <c r="F93" s="43"/>
      <c r="G93" s="43"/>
      <c r="H93" s="43"/>
      <c r="I93" s="43"/>
      <c r="J93" s="44"/>
    </row>
    <row r="94">
      <c r="A94" s="35" t="s">
        <v>119</v>
      </c>
      <c r="B94" s="35">
        <v>22</v>
      </c>
      <c r="C94" s="36" t="s">
        <v>889</v>
      </c>
      <c r="D94" s="35" t="s">
        <v>121</v>
      </c>
      <c r="E94" s="37" t="s">
        <v>890</v>
      </c>
      <c r="F94" s="38" t="s">
        <v>237</v>
      </c>
      <c r="G94" s="39">
        <v>6</v>
      </c>
      <c r="H94" s="40">
        <v>0</v>
      </c>
      <c r="I94" s="40">
        <f>ROUND(G94*H94,P4)</f>
        <v>0</v>
      </c>
      <c r="J94" s="35"/>
      <c r="O94" s="41">
        <f>I94*0.21</f>
        <v>0</v>
      </c>
      <c r="P94">
        <v>3</v>
      </c>
    </row>
    <row r="95" ht="29">
      <c r="A95" s="35" t="s">
        <v>124</v>
      </c>
      <c r="B95" s="42"/>
      <c r="C95" s="43"/>
      <c r="D95" s="43"/>
      <c r="E95" s="37" t="s">
        <v>891</v>
      </c>
      <c r="F95" s="43"/>
      <c r="G95" s="43"/>
      <c r="H95" s="43"/>
      <c r="I95" s="43"/>
      <c r="J95" s="44"/>
    </row>
    <row r="96">
      <c r="A96" s="35" t="s">
        <v>126</v>
      </c>
      <c r="B96" s="42"/>
      <c r="C96" s="43"/>
      <c r="D96" s="43"/>
      <c r="E96" s="45" t="s">
        <v>892</v>
      </c>
      <c r="F96" s="43"/>
      <c r="G96" s="43"/>
      <c r="H96" s="43"/>
      <c r="I96" s="43"/>
      <c r="J96" s="44"/>
    </row>
    <row r="97" ht="116">
      <c r="A97" s="35" t="s">
        <v>128</v>
      </c>
      <c r="B97" s="42"/>
      <c r="C97" s="43"/>
      <c r="D97" s="43"/>
      <c r="E97" s="37" t="s">
        <v>379</v>
      </c>
      <c r="F97" s="43"/>
      <c r="G97" s="43"/>
      <c r="H97" s="43"/>
      <c r="I97" s="43"/>
      <c r="J97" s="44"/>
    </row>
    <row r="98">
      <c r="A98" s="35" t="s">
        <v>119</v>
      </c>
      <c r="B98" s="35">
        <v>23</v>
      </c>
      <c r="C98" s="36" t="s">
        <v>380</v>
      </c>
      <c r="D98" s="35" t="s">
        <v>121</v>
      </c>
      <c r="E98" s="37" t="s">
        <v>381</v>
      </c>
      <c r="F98" s="38" t="s">
        <v>237</v>
      </c>
      <c r="G98" s="39">
        <v>18</v>
      </c>
      <c r="H98" s="40">
        <v>0</v>
      </c>
      <c r="I98" s="40">
        <f>ROUND(G98*H98,P4)</f>
        <v>0</v>
      </c>
      <c r="J98" s="35"/>
      <c r="O98" s="41">
        <f>I98*0.21</f>
        <v>0</v>
      </c>
      <c r="P98">
        <v>3</v>
      </c>
    </row>
    <row r="99" ht="29">
      <c r="A99" s="35" t="s">
        <v>124</v>
      </c>
      <c r="B99" s="42"/>
      <c r="C99" s="43"/>
      <c r="D99" s="43"/>
      <c r="E99" s="37" t="s">
        <v>893</v>
      </c>
      <c r="F99" s="43"/>
      <c r="G99" s="43"/>
      <c r="H99" s="43"/>
      <c r="I99" s="43"/>
      <c r="J99" s="44"/>
    </row>
    <row r="100">
      <c r="A100" s="35" t="s">
        <v>126</v>
      </c>
      <c r="B100" s="42"/>
      <c r="C100" s="43"/>
      <c r="D100" s="43"/>
      <c r="E100" s="45" t="s">
        <v>894</v>
      </c>
      <c r="F100" s="43"/>
      <c r="G100" s="43"/>
      <c r="H100" s="43"/>
      <c r="I100" s="43"/>
      <c r="J100" s="44"/>
    </row>
    <row r="101" ht="87">
      <c r="A101" s="35" t="s">
        <v>128</v>
      </c>
      <c r="B101" s="42"/>
      <c r="C101" s="43"/>
      <c r="D101" s="43"/>
      <c r="E101" s="37" t="s">
        <v>374</v>
      </c>
      <c r="F101" s="43"/>
      <c r="G101" s="43"/>
      <c r="H101" s="43"/>
      <c r="I101" s="43"/>
      <c r="J101" s="44"/>
    </row>
    <row r="102">
      <c r="A102" s="35" t="s">
        <v>119</v>
      </c>
      <c r="B102" s="35">
        <v>24</v>
      </c>
      <c r="C102" s="36" t="s">
        <v>895</v>
      </c>
      <c r="D102" s="35" t="s">
        <v>121</v>
      </c>
      <c r="E102" s="37" t="s">
        <v>896</v>
      </c>
      <c r="F102" s="38" t="s">
        <v>237</v>
      </c>
      <c r="G102" s="39">
        <v>32</v>
      </c>
      <c r="H102" s="40">
        <v>0</v>
      </c>
      <c r="I102" s="40">
        <f>ROUND(G102*H102,P4)</f>
        <v>0</v>
      </c>
      <c r="J102" s="35"/>
      <c r="O102" s="41">
        <f>I102*0.21</f>
        <v>0</v>
      </c>
      <c r="P102">
        <v>3</v>
      </c>
    </row>
    <row r="103" ht="29">
      <c r="A103" s="35" t="s">
        <v>124</v>
      </c>
      <c r="B103" s="42"/>
      <c r="C103" s="43"/>
      <c r="D103" s="43"/>
      <c r="E103" s="37" t="s">
        <v>897</v>
      </c>
      <c r="F103" s="43"/>
      <c r="G103" s="43"/>
      <c r="H103" s="43"/>
      <c r="I103" s="43"/>
      <c r="J103" s="44"/>
    </row>
    <row r="104">
      <c r="A104" s="35" t="s">
        <v>126</v>
      </c>
      <c r="B104" s="42"/>
      <c r="C104" s="43"/>
      <c r="D104" s="43"/>
      <c r="E104" s="45" t="s">
        <v>898</v>
      </c>
      <c r="F104" s="43"/>
      <c r="G104" s="43"/>
      <c r="H104" s="43"/>
      <c r="I104" s="43"/>
      <c r="J104" s="44"/>
    </row>
    <row r="105" ht="116">
      <c r="A105" s="35" t="s">
        <v>128</v>
      </c>
      <c r="B105" s="42"/>
      <c r="C105" s="43"/>
      <c r="D105" s="43"/>
      <c r="E105" s="37" t="s">
        <v>379</v>
      </c>
      <c r="F105" s="43"/>
      <c r="G105" s="43"/>
      <c r="H105" s="43"/>
      <c r="I105" s="43"/>
      <c r="J105" s="44"/>
    </row>
    <row r="106">
      <c r="A106" s="35" t="s">
        <v>119</v>
      </c>
      <c r="B106" s="35">
        <v>25</v>
      </c>
      <c r="C106" s="36" t="s">
        <v>899</v>
      </c>
      <c r="D106" s="35" t="s">
        <v>121</v>
      </c>
      <c r="E106" s="37" t="s">
        <v>900</v>
      </c>
      <c r="F106" s="38" t="s">
        <v>212</v>
      </c>
      <c r="G106" s="39">
        <v>346</v>
      </c>
      <c r="H106" s="40">
        <v>0</v>
      </c>
      <c r="I106" s="40">
        <f>ROUND(G106*H106,P4)</f>
        <v>0</v>
      </c>
      <c r="J106" s="35"/>
      <c r="O106" s="41">
        <f>I106*0.21</f>
        <v>0</v>
      </c>
      <c r="P106">
        <v>3</v>
      </c>
    </row>
    <row r="107">
      <c r="A107" s="35" t="s">
        <v>124</v>
      </c>
      <c r="B107" s="42"/>
      <c r="C107" s="43"/>
      <c r="D107" s="43"/>
      <c r="E107" s="37" t="s">
        <v>901</v>
      </c>
      <c r="F107" s="43"/>
      <c r="G107" s="43"/>
      <c r="H107" s="43"/>
      <c r="I107" s="43"/>
      <c r="J107" s="44"/>
    </row>
    <row r="108">
      <c r="A108" s="35" t="s">
        <v>126</v>
      </c>
      <c r="B108" s="42"/>
      <c r="C108" s="43"/>
      <c r="D108" s="43"/>
      <c r="E108" s="45" t="s">
        <v>902</v>
      </c>
      <c r="F108" s="43"/>
      <c r="G108" s="43"/>
      <c r="H108" s="43"/>
      <c r="I108" s="43"/>
      <c r="J108" s="44"/>
    </row>
    <row r="109" ht="409.5">
      <c r="A109" s="35" t="s">
        <v>128</v>
      </c>
      <c r="B109" s="42"/>
      <c r="C109" s="43"/>
      <c r="D109" s="43"/>
      <c r="E109" s="37" t="s">
        <v>903</v>
      </c>
      <c r="F109" s="43"/>
      <c r="G109" s="43"/>
      <c r="H109" s="43"/>
      <c r="I109" s="43"/>
      <c r="J109" s="44"/>
    </row>
    <row r="110">
      <c r="A110" s="35" t="s">
        <v>119</v>
      </c>
      <c r="B110" s="35">
        <v>26</v>
      </c>
      <c r="C110" s="36" t="s">
        <v>904</v>
      </c>
      <c r="D110" s="35" t="s">
        <v>866</v>
      </c>
      <c r="E110" s="37" t="s">
        <v>905</v>
      </c>
      <c r="F110" s="38" t="s">
        <v>212</v>
      </c>
      <c r="G110" s="39">
        <v>199</v>
      </c>
      <c r="H110" s="40">
        <v>0</v>
      </c>
      <c r="I110" s="40">
        <f>ROUND(G110*H110,P4)</f>
        <v>0</v>
      </c>
      <c r="J110" s="35"/>
      <c r="O110" s="41">
        <f>I110*0.21</f>
        <v>0</v>
      </c>
      <c r="P110">
        <v>3</v>
      </c>
    </row>
    <row r="111" ht="29">
      <c r="A111" s="35" t="s">
        <v>124</v>
      </c>
      <c r="B111" s="42"/>
      <c r="C111" s="43"/>
      <c r="D111" s="43"/>
      <c r="E111" s="37" t="s">
        <v>906</v>
      </c>
      <c r="F111" s="43"/>
      <c r="G111" s="43"/>
      <c r="H111" s="43"/>
      <c r="I111" s="43"/>
      <c r="J111" s="44"/>
    </row>
    <row r="112">
      <c r="A112" s="35" t="s">
        <v>126</v>
      </c>
      <c r="B112" s="42"/>
      <c r="C112" s="43"/>
      <c r="D112" s="43"/>
      <c r="E112" s="45" t="s">
        <v>907</v>
      </c>
      <c r="F112" s="43"/>
      <c r="G112" s="43"/>
      <c r="H112" s="43"/>
      <c r="I112" s="43"/>
      <c r="J112" s="44"/>
    </row>
    <row r="113" ht="377">
      <c r="A113" s="35" t="s">
        <v>128</v>
      </c>
      <c r="B113" s="42"/>
      <c r="C113" s="43"/>
      <c r="D113" s="43"/>
      <c r="E113" s="37" t="s">
        <v>908</v>
      </c>
      <c r="F113" s="43"/>
      <c r="G113" s="43"/>
      <c r="H113" s="43"/>
      <c r="I113" s="43"/>
      <c r="J113" s="44"/>
    </row>
    <row r="114">
      <c r="A114" s="35" t="s">
        <v>119</v>
      </c>
      <c r="B114" s="35">
        <v>27</v>
      </c>
      <c r="C114" s="36" t="s">
        <v>904</v>
      </c>
      <c r="D114" s="35" t="s">
        <v>869</v>
      </c>
      <c r="E114" s="37" t="s">
        <v>905</v>
      </c>
      <c r="F114" s="38" t="s">
        <v>212</v>
      </c>
      <c r="G114" s="39">
        <v>56</v>
      </c>
      <c r="H114" s="40">
        <v>0</v>
      </c>
      <c r="I114" s="40">
        <f>ROUND(G114*H114,P4)</f>
        <v>0</v>
      </c>
      <c r="J114" s="35"/>
      <c r="O114" s="41">
        <f>I114*0.21</f>
        <v>0</v>
      </c>
      <c r="P114">
        <v>3</v>
      </c>
    </row>
    <row r="115" ht="29">
      <c r="A115" s="35" t="s">
        <v>124</v>
      </c>
      <c r="B115" s="42"/>
      <c r="C115" s="43"/>
      <c r="D115" s="43"/>
      <c r="E115" s="37" t="s">
        <v>909</v>
      </c>
      <c r="F115" s="43"/>
      <c r="G115" s="43"/>
      <c r="H115" s="43"/>
      <c r="I115" s="43"/>
      <c r="J115" s="44"/>
    </row>
    <row r="116">
      <c r="A116" s="35" t="s">
        <v>126</v>
      </c>
      <c r="B116" s="42"/>
      <c r="C116" s="43"/>
      <c r="D116" s="43"/>
      <c r="E116" s="45" t="s">
        <v>910</v>
      </c>
      <c r="F116" s="43"/>
      <c r="G116" s="43"/>
      <c r="H116" s="43"/>
      <c r="I116" s="43"/>
      <c r="J116" s="44"/>
    </row>
    <row r="117" ht="377">
      <c r="A117" s="35" t="s">
        <v>128</v>
      </c>
      <c r="B117" s="42"/>
      <c r="C117" s="43"/>
      <c r="D117" s="43"/>
      <c r="E117" s="37" t="s">
        <v>908</v>
      </c>
      <c r="F117" s="43"/>
      <c r="G117" s="43"/>
      <c r="H117" s="43"/>
      <c r="I117" s="43"/>
      <c r="J117" s="44"/>
    </row>
    <row r="118">
      <c r="A118" s="35" t="s">
        <v>119</v>
      </c>
      <c r="B118" s="35">
        <v>28</v>
      </c>
      <c r="C118" s="36" t="s">
        <v>904</v>
      </c>
      <c r="D118" s="35" t="s">
        <v>911</v>
      </c>
      <c r="E118" s="37" t="s">
        <v>905</v>
      </c>
      <c r="F118" s="38" t="s">
        <v>212</v>
      </c>
      <c r="G118" s="39">
        <v>964</v>
      </c>
      <c r="H118" s="40">
        <v>0</v>
      </c>
      <c r="I118" s="40">
        <f>ROUND(G118*H118,P4)</f>
        <v>0</v>
      </c>
      <c r="J118" s="35"/>
      <c r="O118" s="41">
        <f>I118*0.21</f>
        <v>0</v>
      </c>
      <c r="P118">
        <v>3</v>
      </c>
    </row>
    <row r="119" ht="29">
      <c r="A119" s="35" t="s">
        <v>124</v>
      </c>
      <c r="B119" s="42"/>
      <c r="C119" s="43"/>
      <c r="D119" s="43"/>
      <c r="E119" s="37" t="s">
        <v>912</v>
      </c>
      <c r="F119" s="43"/>
      <c r="G119" s="43"/>
      <c r="H119" s="43"/>
      <c r="I119" s="43"/>
      <c r="J119" s="44"/>
    </row>
    <row r="120">
      <c r="A120" s="35" t="s">
        <v>126</v>
      </c>
      <c r="B120" s="42"/>
      <c r="C120" s="43"/>
      <c r="D120" s="43"/>
      <c r="E120" s="45" t="s">
        <v>913</v>
      </c>
      <c r="F120" s="43"/>
      <c r="G120" s="43"/>
      <c r="H120" s="43"/>
      <c r="I120" s="43"/>
      <c r="J120" s="44"/>
    </row>
    <row r="121" ht="377">
      <c r="A121" s="35" t="s">
        <v>128</v>
      </c>
      <c r="B121" s="42"/>
      <c r="C121" s="43"/>
      <c r="D121" s="43"/>
      <c r="E121" s="37" t="s">
        <v>908</v>
      </c>
      <c r="F121" s="43"/>
      <c r="G121" s="43"/>
      <c r="H121" s="43"/>
      <c r="I121" s="43"/>
      <c r="J121" s="44"/>
    </row>
    <row r="122">
      <c r="A122" s="35" t="s">
        <v>119</v>
      </c>
      <c r="B122" s="35">
        <v>29</v>
      </c>
      <c r="C122" s="36" t="s">
        <v>384</v>
      </c>
      <c r="D122" s="35" t="s">
        <v>121</v>
      </c>
      <c r="E122" s="37" t="s">
        <v>385</v>
      </c>
      <c r="F122" s="38" t="s">
        <v>212</v>
      </c>
      <c r="G122" s="39">
        <v>437</v>
      </c>
      <c r="H122" s="40">
        <v>0</v>
      </c>
      <c r="I122" s="40">
        <f>ROUND(G122*H122,P4)</f>
        <v>0</v>
      </c>
      <c r="J122" s="35"/>
      <c r="O122" s="41">
        <f>I122*0.21</f>
        <v>0</v>
      </c>
      <c r="P122">
        <v>3</v>
      </c>
    </row>
    <row r="123">
      <c r="A123" s="35" t="s">
        <v>124</v>
      </c>
      <c r="B123" s="42"/>
      <c r="C123" s="43"/>
      <c r="D123" s="43"/>
      <c r="E123" s="37" t="s">
        <v>386</v>
      </c>
      <c r="F123" s="43"/>
      <c r="G123" s="43"/>
      <c r="H123" s="43"/>
      <c r="I123" s="43"/>
      <c r="J123" s="44"/>
    </row>
    <row r="124">
      <c r="A124" s="35" t="s">
        <v>126</v>
      </c>
      <c r="B124" s="42"/>
      <c r="C124" s="43"/>
      <c r="D124" s="43"/>
      <c r="E124" s="45" t="s">
        <v>914</v>
      </c>
      <c r="F124" s="43"/>
      <c r="G124" s="43"/>
      <c r="H124" s="43"/>
      <c r="I124" s="43"/>
      <c r="J124" s="44"/>
    </row>
    <row r="125" ht="261">
      <c r="A125" s="35" t="s">
        <v>128</v>
      </c>
      <c r="B125" s="42"/>
      <c r="C125" s="43"/>
      <c r="D125" s="43"/>
      <c r="E125" s="37" t="s">
        <v>388</v>
      </c>
      <c r="F125" s="43"/>
      <c r="G125" s="43"/>
      <c r="H125" s="43"/>
      <c r="I125" s="43"/>
      <c r="J125" s="44"/>
    </row>
    <row r="126">
      <c r="A126" s="35" t="s">
        <v>119</v>
      </c>
      <c r="B126" s="35">
        <v>30</v>
      </c>
      <c r="C126" s="36" t="s">
        <v>389</v>
      </c>
      <c r="D126" s="35" t="s">
        <v>131</v>
      </c>
      <c r="E126" s="37" t="s">
        <v>390</v>
      </c>
      <c r="F126" s="38" t="s">
        <v>212</v>
      </c>
      <c r="G126" s="39">
        <v>373</v>
      </c>
      <c r="H126" s="40">
        <v>0</v>
      </c>
      <c r="I126" s="40">
        <f>ROUND(G126*H126,P4)</f>
        <v>0</v>
      </c>
      <c r="J126" s="35"/>
      <c r="O126" s="41">
        <f>I126*0.21</f>
        <v>0</v>
      </c>
      <c r="P126">
        <v>3</v>
      </c>
    </row>
    <row r="127">
      <c r="A127" s="35" t="s">
        <v>124</v>
      </c>
      <c r="B127" s="42"/>
      <c r="C127" s="43"/>
      <c r="D127" s="43"/>
      <c r="E127" s="37" t="s">
        <v>915</v>
      </c>
      <c r="F127" s="43"/>
      <c r="G127" s="43"/>
      <c r="H127" s="43"/>
      <c r="I127" s="43"/>
      <c r="J127" s="44"/>
    </row>
    <row r="128" ht="43.5">
      <c r="A128" s="35" t="s">
        <v>126</v>
      </c>
      <c r="B128" s="42"/>
      <c r="C128" s="43"/>
      <c r="D128" s="43"/>
      <c r="E128" s="45" t="s">
        <v>916</v>
      </c>
      <c r="F128" s="43"/>
      <c r="G128" s="43"/>
      <c r="H128" s="43"/>
      <c r="I128" s="43"/>
      <c r="J128" s="44"/>
    </row>
    <row r="129" ht="261">
      <c r="A129" s="35" t="s">
        <v>128</v>
      </c>
      <c r="B129" s="42"/>
      <c r="C129" s="43"/>
      <c r="D129" s="43"/>
      <c r="E129" s="37" t="s">
        <v>388</v>
      </c>
      <c r="F129" s="43"/>
      <c r="G129" s="43"/>
      <c r="H129" s="43"/>
      <c r="I129" s="43"/>
      <c r="J129" s="44"/>
    </row>
    <row r="130">
      <c r="A130" s="35" t="s">
        <v>119</v>
      </c>
      <c r="B130" s="35">
        <v>31</v>
      </c>
      <c r="C130" s="36" t="s">
        <v>389</v>
      </c>
      <c r="D130" s="35" t="s">
        <v>137</v>
      </c>
      <c r="E130" s="37" t="s">
        <v>390</v>
      </c>
      <c r="F130" s="38" t="s">
        <v>212</v>
      </c>
      <c r="G130" s="39">
        <v>138</v>
      </c>
      <c r="H130" s="40">
        <v>0</v>
      </c>
      <c r="I130" s="40">
        <f>ROUND(G130*H130,P4)</f>
        <v>0</v>
      </c>
      <c r="J130" s="35"/>
      <c r="O130" s="41">
        <f>I130*0.21</f>
        <v>0</v>
      </c>
      <c r="P130">
        <v>3</v>
      </c>
    </row>
    <row r="131">
      <c r="A131" s="35" t="s">
        <v>124</v>
      </c>
      <c r="B131" s="42"/>
      <c r="C131" s="43"/>
      <c r="D131" s="43"/>
      <c r="E131" s="37" t="s">
        <v>917</v>
      </c>
      <c r="F131" s="43"/>
      <c r="G131" s="43"/>
      <c r="H131" s="43"/>
      <c r="I131" s="43"/>
      <c r="J131" s="44"/>
    </row>
    <row r="132" ht="43.5">
      <c r="A132" s="35" t="s">
        <v>126</v>
      </c>
      <c r="B132" s="42"/>
      <c r="C132" s="43"/>
      <c r="D132" s="43"/>
      <c r="E132" s="45" t="s">
        <v>882</v>
      </c>
      <c r="F132" s="43"/>
      <c r="G132" s="43"/>
      <c r="H132" s="43"/>
      <c r="I132" s="43"/>
      <c r="J132" s="44"/>
    </row>
    <row r="133" ht="261">
      <c r="A133" s="35" t="s">
        <v>128</v>
      </c>
      <c r="B133" s="42"/>
      <c r="C133" s="43"/>
      <c r="D133" s="43"/>
      <c r="E133" s="37" t="s">
        <v>388</v>
      </c>
      <c r="F133" s="43"/>
      <c r="G133" s="43"/>
      <c r="H133" s="43"/>
      <c r="I133" s="43"/>
      <c r="J133" s="44"/>
    </row>
    <row r="134">
      <c r="A134" s="35" t="s">
        <v>119</v>
      </c>
      <c r="B134" s="35">
        <v>32</v>
      </c>
      <c r="C134" s="36" t="s">
        <v>395</v>
      </c>
      <c r="D134" s="35" t="s">
        <v>131</v>
      </c>
      <c r="E134" s="37" t="s">
        <v>396</v>
      </c>
      <c r="F134" s="38" t="s">
        <v>212</v>
      </c>
      <c r="G134" s="39">
        <v>727</v>
      </c>
      <c r="H134" s="40">
        <v>0</v>
      </c>
      <c r="I134" s="40">
        <f>ROUND(G134*H134,P4)</f>
        <v>0</v>
      </c>
      <c r="J134" s="35"/>
      <c r="O134" s="41">
        <f>I134*0.21</f>
        <v>0</v>
      </c>
      <c r="P134">
        <v>3</v>
      </c>
    </row>
    <row r="135">
      <c r="A135" s="35" t="s">
        <v>124</v>
      </c>
      <c r="B135" s="42"/>
      <c r="C135" s="43"/>
      <c r="D135" s="43"/>
      <c r="E135" s="37" t="s">
        <v>397</v>
      </c>
      <c r="F135" s="43"/>
      <c r="G135" s="43"/>
      <c r="H135" s="43"/>
      <c r="I135" s="43"/>
      <c r="J135" s="44"/>
    </row>
    <row r="136">
      <c r="A136" s="35" t="s">
        <v>126</v>
      </c>
      <c r="B136" s="42"/>
      <c r="C136" s="43"/>
      <c r="D136" s="43"/>
      <c r="E136" s="45" t="s">
        <v>918</v>
      </c>
      <c r="F136" s="43"/>
      <c r="G136" s="43"/>
      <c r="H136" s="43"/>
      <c r="I136" s="43"/>
      <c r="J136" s="44"/>
    </row>
    <row r="137" ht="406">
      <c r="A137" s="35" t="s">
        <v>128</v>
      </c>
      <c r="B137" s="42"/>
      <c r="C137" s="43"/>
      <c r="D137" s="43"/>
      <c r="E137" s="37" t="s">
        <v>399</v>
      </c>
      <c r="F137" s="43"/>
      <c r="G137" s="43"/>
      <c r="H137" s="43"/>
      <c r="I137" s="43"/>
      <c r="J137" s="44"/>
    </row>
    <row r="138">
      <c r="A138" s="35" t="s">
        <v>119</v>
      </c>
      <c r="B138" s="35">
        <v>33</v>
      </c>
      <c r="C138" s="36" t="s">
        <v>402</v>
      </c>
      <c r="D138" s="35" t="s">
        <v>121</v>
      </c>
      <c r="E138" s="37" t="s">
        <v>403</v>
      </c>
      <c r="F138" s="38" t="s">
        <v>212</v>
      </c>
      <c r="G138" s="39">
        <v>376</v>
      </c>
      <c r="H138" s="40">
        <v>0</v>
      </c>
      <c r="I138" s="40">
        <f>ROUND(G138*H138,P4)</f>
        <v>0</v>
      </c>
      <c r="J138" s="35"/>
      <c r="O138" s="41">
        <f>I138*0.21</f>
        <v>0</v>
      </c>
      <c r="P138">
        <v>3</v>
      </c>
    </row>
    <row r="139">
      <c r="A139" s="35" t="s">
        <v>124</v>
      </c>
      <c r="B139" s="42"/>
      <c r="C139" s="43"/>
      <c r="D139" s="43"/>
      <c r="E139" s="37" t="s">
        <v>404</v>
      </c>
      <c r="F139" s="43"/>
      <c r="G139" s="43"/>
      <c r="H139" s="43"/>
      <c r="I139" s="43"/>
      <c r="J139" s="44"/>
    </row>
    <row r="140">
      <c r="A140" s="35" t="s">
        <v>126</v>
      </c>
      <c r="B140" s="42"/>
      <c r="C140" s="43"/>
      <c r="D140" s="43"/>
      <c r="E140" s="45" t="s">
        <v>919</v>
      </c>
      <c r="F140" s="43"/>
      <c r="G140" s="43"/>
      <c r="H140" s="43"/>
      <c r="I140" s="43"/>
      <c r="J140" s="44"/>
    </row>
    <row r="141" ht="348">
      <c r="A141" s="35" t="s">
        <v>128</v>
      </c>
      <c r="B141" s="42"/>
      <c r="C141" s="43"/>
      <c r="D141" s="43"/>
      <c r="E141" s="37" t="s">
        <v>406</v>
      </c>
      <c r="F141" s="43"/>
      <c r="G141" s="43"/>
      <c r="H141" s="43"/>
      <c r="I141" s="43"/>
      <c r="J141" s="44"/>
    </row>
    <row r="142">
      <c r="A142" s="35" t="s">
        <v>119</v>
      </c>
      <c r="B142" s="35">
        <v>34</v>
      </c>
      <c r="C142" s="36" t="s">
        <v>417</v>
      </c>
      <c r="D142" s="35" t="s">
        <v>121</v>
      </c>
      <c r="E142" s="37" t="s">
        <v>418</v>
      </c>
      <c r="F142" s="38" t="s">
        <v>200</v>
      </c>
      <c r="G142" s="39">
        <v>745</v>
      </c>
      <c r="H142" s="40">
        <v>0</v>
      </c>
      <c r="I142" s="40">
        <f>ROUND(G142*H142,P4)</f>
        <v>0</v>
      </c>
      <c r="J142" s="35"/>
      <c r="O142" s="41">
        <f>I142*0.21</f>
        <v>0</v>
      </c>
      <c r="P142">
        <v>3</v>
      </c>
    </row>
    <row r="143">
      <c r="A143" s="35" t="s">
        <v>124</v>
      </c>
      <c r="B143" s="42"/>
      <c r="C143" s="43"/>
      <c r="D143" s="43"/>
      <c r="E143" s="37" t="s">
        <v>419</v>
      </c>
      <c r="F143" s="43"/>
      <c r="G143" s="43"/>
      <c r="H143" s="43"/>
      <c r="I143" s="43"/>
      <c r="J143" s="44"/>
    </row>
    <row r="144" ht="43.5">
      <c r="A144" s="35" t="s">
        <v>126</v>
      </c>
      <c r="B144" s="42"/>
      <c r="C144" s="43"/>
      <c r="D144" s="43"/>
      <c r="E144" s="45" t="s">
        <v>920</v>
      </c>
      <c r="F144" s="43"/>
      <c r="G144" s="43"/>
      <c r="H144" s="43"/>
      <c r="I144" s="43"/>
      <c r="J144" s="44"/>
    </row>
    <row r="145" ht="72.5">
      <c r="A145" s="35" t="s">
        <v>128</v>
      </c>
      <c r="B145" s="42"/>
      <c r="C145" s="43"/>
      <c r="D145" s="43"/>
      <c r="E145" s="37" t="s">
        <v>421</v>
      </c>
      <c r="F145" s="43"/>
      <c r="G145" s="43"/>
      <c r="H145" s="43"/>
      <c r="I145" s="43"/>
      <c r="J145" s="44"/>
    </row>
    <row r="146">
      <c r="A146" s="35" t="s">
        <v>119</v>
      </c>
      <c r="B146" s="35">
        <v>35</v>
      </c>
      <c r="C146" s="36" t="s">
        <v>422</v>
      </c>
      <c r="D146" s="35" t="s">
        <v>121</v>
      </c>
      <c r="E146" s="37" t="s">
        <v>423</v>
      </c>
      <c r="F146" s="38" t="s">
        <v>200</v>
      </c>
      <c r="G146" s="39">
        <v>1418</v>
      </c>
      <c r="H146" s="40">
        <v>0</v>
      </c>
      <c r="I146" s="40">
        <f>ROUND(G146*H146,P4)</f>
        <v>0</v>
      </c>
      <c r="J146" s="35"/>
      <c r="O146" s="41">
        <f>I146*0.21</f>
        <v>0</v>
      </c>
      <c r="P146">
        <v>3</v>
      </c>
    </row>
    <row r="147">
      <c r="A147" s="35" t="s">
        <v>124</v>
      </c>
      <c r="B147" s="42"/>
      <c r="C147" s="43"/>
      <c r="D147" s="43"/>
      <c r="E147" s="37" t="s">
        <v>424</v>
      </c>
      <c r="F147" s="43"/>
      <c r="G147" s="43"/>
      <c r="H147" s="43"/>
      <c r="I147" s="43"/>
      <c r="J147" s="44"/>
    </row>
    <row r="148">
      <c r="A148" s="35" t="s">
        <v>126</v>
      </c>
      <c r="B148" s="42"/>
      <c r="C148" s="43"/>
      <c r="D148" s="43"/>
      <c r="E148" s="45" t="s">
        <v>921</v>
      </c>
      <c r="F148" s="43"/>
      <c r="G148" s="43"/>
      <c r="H148" s="43"/>
      <c r="I148" s="43"/>
      <c r="J148" s="44"/>
    </row>
    <row r="149" ht="72.5">
      <c r="A149" s="35" t="s">
        <v>128</v>
      </c>
      <c r="B149" s="42"/>
      <c r="C149" s="43"/>
      <c r="D149" s="43"/>
      <c r="E149" s="37" t="s">
        <v>426</v>
      </c>
      <c r="F149" s="43"/>
      <c r="G149" s="43"/>
      <c r="H149" s="43"/>
      <c r="I149" s="43"/>
      <c r="J149" s="44"/>
    </row>
    <row r="150">
      <c r="A150" s="35" t="s">
        <v>119</v>
      </c>
      <c r="B150" s="35">
        <v>36</v>
      </c>
      <c r="C150" s="36" t="s">
        <v>431</v>
      </c>
      <c r="D150" s="35"/>
      <c r="E150" s="37" t="s">
        <v>432</v>
      </c>
      <c r="F150" s="38" t="s">
        <v>200</v>
      </c>
      <c r="G150" s="39">
        <v>1418</v>
      </c>
      <c r="H150" s="40">
        <v>0</v>
      </c>
      <c r="I150" s="40">
        <f>ROUND(G150*H150,P4)</f>
        <v>0</v>
      </c>
      <c r="J150" s="35"/>
      <c r="O150" s="41">
        <f>I150*0.21</f>
        <v>0</v>
      </c>
      <c r="P150">
        <v>3</v>
      </c>
    </row>
    <row r="151">
      <c r="A151" s="35" t="s">
        <v>124</v>
      </c>
      <c r="B151" s="42"/>
      <c r="C151" s="43"/>
      <c r="D151" s="43"/>
      <c r="E151" s="37" t="s">
        <v>433</v>
      </c>
      <c r="F151" s="43"/>
      <c r="G151" s="43"/>
      <c r="H151" s="43"/>
      <c r="I151" s="43"/>
      <c r="J151" s="44"/>
    </row>
    <row r="152">
      <c r="A152" s="35" t="s">
        <v>126</v>
      </c>
      <c r="B152" s="42"/>
      <c r="C152" s="43"/>
      <c r="D152" s="43"/>
      <c r="E152" s="45" t="s">
        <v>921</v>
      </c>
      <c r="F152" s="43"/>
      <c r="G152" s="43"/>
      <c r="H152" s="43"/>
      <c r="I152" s="43"/>
      <c r="J152" s="44"/>
    </row>
    <row r="153" ht="72.5">
      <c r="A153" s="35" t="s">
        <v>128</v>
      </c>
      <c r="B153" s="42"/>
      <c r="C153" s="43"/>
      <c r="D153" s="43"/>
      <c r="E153" s="37" t="s">
        <v>435</v>
      </c>
      <c r="F153" s="43"/>
      <c r="G153" s="43"/>
      <c r="H153" s="43"/>
      <c r="I153" s="43"/>
      <c r="J153" s="44"/>
    </row>
    <row r="154">
      <c r="A154" s="29" t="s">
        <v>116</v>
      </c>
      <c r="B154" s="30"/>
      <c r="C154" s="31" t="s">
        <v>437</v>
      </c>
      <c r="D154" s="32"/>
      <c r="E154" s="29" t="s">
        <v>438</v>
      </c>
      <c r="F154" s="32"/>
      <c r="G154" s="32"/>
      <c r="H154" s="32"/>
      <c r="I154" s="33">
        <f>SUMIFS(I155:I158,A155:A158,"P")</f>
        <v>0</v>
      </c>
      <c r="J154" s="34"/>
    </row>
    <row r="155">
      <c r="A155" s="35" t="s">
        <v>119</v>
      </c>
      <c r="B155" s="35">
        <v>37</v>
      </c>
      <c r="C155" s="36" t="s">
        <v>444</v>
      </c>
      <c r="D155" s="35" t="s">
        <v>121</v>
      </c>
      <c r="E155" s="37" t="s">
        <v>445</v>
      </c>
      <c r="F155" s="38" t="s">
        <v>200</v>
      </c>
      <c r="G155" s="39">
        <v>893</v>
      </c>
      <c r="H155" s="40">
        <v>0</v>
      </c>
      <c r="I155" s="40">
        <f>ROUND(G155*H155,P4)</f>
        <v>0</v>
      </c>
      <c r="J155" s="35"/>
      <c r="O155" s="41">
        <f>I155*0.21</f>
        <v>0</v>
      </c>
      <c r="P155">
        <v>3</v>
      </c>
    </row>
    <row r="156">
      <c r="A156" s="35" t="s">
        <v>124</v>
      </c>
      <c r="B156" s="42"/>
      <c r="C156" s="43"/>
      <c r="D156" s="43"/>
      <c r="E156" s="37" t="s">
        <v>446</v>
      </c>
      <c r="F156" s="43"/>
      <c r="G156" s="43"/>
      <c r="H156" s="43"/>
      <c r="I156" s="43"/>
      <c r="J156" s="44"/>
    </row>
    <row r="157" ht="43.5">
      <c r="A157" s="35" t="s">
        <v>126</v>
      </c>
      <c r="B157" s="42"/>
      <c r="C157" s="43"/>
      <c r="D157" s="43"/>
      <c r="E157" s="45" t="s">
        <v>922</v>
      </c>
      <c r="F157" s="43"/>
      <c r="G157" s="43"/>
      <c r="H157" s="43"/>
      <c r="I157" s="43"/>
      <c r="J157" s="44"/>
    </row>
    <row r="158" ht="116">
      <c r="A158" s="35" t="s">
        <v>128</v>
      </c>
      <c r="B158" s="42"/>
      <c r="C158" s="43"/>
      <c r="D158" s="43"/>
      <c r="E158" s="37" t="s">
        <v>448</v>
      </c>
      <c r="F158" s="43"/>
      <c r="G158" s="43"/>
      <c r="H158" s="43"/>
      <c r="I158" s="43"/>
      <c r="J158" s="44"/>
    </row>
    <row r="159">
      <c r="A159" s="29" t="s">
        <v>116</v>
      </c>
      <c r="B159" s="30"/>
      <c r="C159" s="31" t="s">
        <v>449</v>
      </c>
      <c r="D159" s="32"/>
      <c r="E159" s="29" t="s">
        <v>450</v>
      </c>
      <c r="F159" s="32"/>
      <c r="G159" s="32"/>
      <c r="H159" s="32"/>
      <c r="I159" s="33">
        <f>SUMIFS(I160:I163,A160:A163,"P")</f>
        <v>0</v>
      </c>
      <c r="J159" s="34"/>
    </row>
    <row r="160">
      <c r="A160" s="35" t="s">
        <v>119</v>
      </c>
      <c r="B160" s="35">
        <v>38</v>
      </c>
      <c r="C160" s="36" t="s">
        <v>923</v>
      </c>
      <c r="D160" s="35" t="s">
        <v>866</v>
      </c>
      <c r="E160" s="37" t="s">
        <v>924</v>
      </c>
      <c r="F160" s="38" t="s">
        <v>212</v>
      </c>
      <c r="G160" s="39">
        <v>22</v>
      </c>
      <c r="H160" s="40">
        <v>0</v>
      </c>
      <c r="I160" s="40">
        <f>ROUND(G160*H160,P4)</f>
        <v>0</v>
      </c>
      <c r="J160" s="35"/>
      <c r="O160" s="41">
        <f>I160*0.21</f>
        <v>0</v>
      </c>
      <c r="P160">
        <v>3</v>
      </c>
    </row>
    <row r="161">
      <c r="A161" s="35" t="s">
        <v>124</v>
      </c>
      <c r="B161" s="42"/>
      <c r="C161" s="43"/>
      <c r="D161" s="43"/>
      <c r="E161" s="37" t="s">
        <v>925</v>
      </c>
      <c r="F161" s="43"/>
      <c r="G161" s="43"/>
      <c r="H161" s="43"/>
      <c r="I161" s="43"/>
      <c r="J161" s="44"/>
    </row>
    <row r="162">
      <c r="A162" s="35" t="s">
        <v>126</v>
      </c>
      <c r="B162" s="42"/>
      <c r="C162" s="43"/>
      <c r="D162" s="43"/>
      <c r="E162" s="45" t="s">
        <v>926</v>
      </c>
      <c r="F162" s="43"/>
      <c r="G162" s="43"/>
      <c r="H162" s="43"/>
      <c r="I162" s="43"/>
      <c r="J162" s="44"/>
    </row>
    <row r="163" ht="101.5">
      <c r="A163" s="35" t="s">
        <v>128</v>
      </c>
      <c r="B163" s="42"/>
      <c r="C163" s="43"/>
      <c r="D163" s="43"/>
      <c r="E163" s="37" t="s">
        <v>466</v>
      </c>
      <c r="F163" s="43"/>
      <c r="G163" s="43"/>
      <c r="H163" s="43"/>
      <c r="I163" s="43"/>
      <c r="J163" s="44"/>
    </row>
    <row r="164">
      <c r="A164" s="29" t="s">
        <v>116</v>
      </c>
      <c r="B164" s="30"/>
      <c r="C164" s="31" t="s">
        <v>472</v>
      </c>
      <c r="D164" s="32"/>
      <c r="E164" s="29" t="s">
        <v>473</v>
      </c>
      <c r="F164" s="32"/>
      <c r="G164" s="32"/>
      <c r="H164" s="32"/>
      <c r="I164" s="33">
        <f>SUMIFS(I165:I252,A165:A252,"P")</f>
        <v>0</v>
      </c>
      <c r="J164" s="34"/>
    </row>
    <row r="165">
      <c r="A165" s="35" t="s">
        <v>119</v>
      </c>
      <c r="B165" s="35">
        <v>39</v>
      </c>
      <c r="C165" s="36" t="s">
        <v>479</v>
      </c>
      <c r="D165" s="35" t="s">
        <v>131</v>
      </c>
      <c r="E165" s="37" t="s">
        <v>480</v>
      </c>
      <c r="F165" s="38" t="s">
        <v>212</v>
      </c>
      <c r="G165" s="39">
        <v>94</v>
      </c>
      <c r="H165" s="40">
        <v>0</v>
      </c>
      <c r="I165" s="40">
        <f>ROUND(G165*H165,P4)</f>
        <v>0</v>
      </c>
      <c r="J165" s="35"/>
      <c r="O165" s="41">
        <f>I165*0.21</f>
        <v>0</v>
      </c>
      <c r="P165">
        <v>3</v>
      </c>
    </row>
    <row r="166">
      <c r="A166" s="35" t="s">
        <v>124</v>
      </c>
      <c r="B166" s="42"/>
      <c r="C166" s="43"/>
      <c r="D166" s="43"/>
      <c r="E166" s="37" t="s">
        <v>927</v>
      </c>
      <c r="F166" s="43"/>
      <c r="G166" s="43"/>
      <c r="H166" s="43"/>
      <c r="I166" s="43"/>
      <c r="J166" s="44"/>
    </row>
    <row r="167">
      <c r="A167" s="35" t="s">
        <v>126</v>
      </c>
      <c r="B167" s="42"/>
      <c r="C167" s="43"/>
      <c r="D167" s="43"/>
      <c r="E167" s="45" t="s">
        <v>928</v>
      </c>
      <c r="F167" s="43"/>
      <c r="G167" s="43"/>
      <c r="H167" s="43"/>
      <c r="I167" s="43"/>
      <c r="J167" s="44"/>
    </row>
    <row r="168" ht="87">
      <c r="A168" s="35" t="s">
        <v>128</v>
      </c>
      <c r="B168" s="42"/>
      <c r="C168" s="43"/>
      <c r="D168" s="43"/>
      <c r="E168" s="37" t="s">
        <v>483</v>
      </c>
      <c r="F168" s="43"/>
      <c r="G168" s="43"/>
      <c r="H168" s="43"/>
      <c r="I168" s="43"/>
      <c r="J168" s="44"/>
    </row>
    <row r="169">
      <c r="A169" s="35" t="s">
        <v>119</v>
      </c>
      <c r="B169" s="35">
        <v>40</v>
      </c>
      <c r="C169" s="36" t="s">
        <v>479</v>
      </c>
      <c r="D169" s="35" t="s">
        <v>137</v>
      </c>
      <c r="E169" s="37" t="s">
        <v>480</v>
      </c>
      <c r="F169" s="38" t="s">
        <v>212</v>
      </c>
      <c r="G169" s="39">
        <v>114</v>
      </c>
      <c r="H169" s="40">
        <v>0</v>
      </c>
      <c r="I169" s="40">
        <f>ROUND(G169*H169,P4)</f>
        <v>0</v>
      </c>
      <c r="J169" s="35"/>
      <c r="O169" s="41">
        <f>I169*0.21</f>
        <v>0</v>
      </c>
      <c r="P169">
        <v>3</v>
      </c>
    </row>
    <row r="170">
      <c r="A170" s="35" t="s">
        <v>124</v>
      </c>
      <c r="B170" s="42"/>
      <c r="C170" s="43"/>
      <c r="D170" s="43"/>
      <c r="E170" s="37" t="s">
        <v>481</v>
      </c>
      <c r="F170" s="43"/>
      <c r="G170" s="43"/>
      <c r="H170" s="43"/>
      <c r="I170" s="43"/>
      <c r="J170" s="44"/>
    </row>
    <row r="171">
      <c r="A171" s="35" t="s">
        <v>126</v>
      </c>
      <c r="B171" s="42"/>
      <c r="C171" s="43"/>
      <c r="D171" s="43"/>
      <c r="E171" s="45" t="s">
        <v>929</v>
      </c>
      <c r="F171" s="43"/>
      <c r="G171" s="43"/>
      <c r="H171" s="43"/>
      <c r="I171" s="43"/>
      <c r="J171" s="44"/>
    </row>
    <row r="172" ht="87">
      <c r="A172" s="35" t="s">
        <v>128</v>
      </c>
      <c r="B172" s="42"/>
      <c r="C172" s="43"/>
      <c r="D172" s="43"/>
      <c r="E172" s="37" t="s">
        <v>483</v>
      </c>
      <c r="F172" s="43"/>
      <c r="G172" s="43"/>
      <c r="H172" s="43"/>
      <c r="I172" s="43"/>
      <c r="J172" s="44"/>
    </row>
    <row r="173">
      <c r="A173" s="35" t="s">
        <v>119</v>
      </c>
      <c r="B173" s="35">
        <v>41</v>
      </c>
      <c r="C173" s="36" t="s">
        <v>479</v>
      </c>
      <c r="D173" s="35" t="s">
        <v>139</v>
      </c>
      <c r="E173" s="37" t="s">
        <v>480</v>
      </c>
      <c r="F173" s="38" t="s">
        <v>212</v>
      </c>
      <c r="G173" s="39">
        <v>8</v>
      </c>
      <c r="H173" s="40">
        <v>0</v>
      </c>
      <c r="I173" s="40">
        <f>ROUND(G173*H173,P4)</f>
        <v>0</v>
      </c>
      <c r="J173" s="35"/>
      <c r="O173" s="41">
        <f>I173*0.21</f>
        <v>0</v>
      </c>
      <c r="P173">
        <v>3</v>
      </c>
    </row>
    <row r="174" ht="29">
      <c r="A174" s="35" t="s">
        <v>124</v>
      </c>
      <c r="B174" s="42"/>
      <c r="C174" s="43"/>
      <c r="D174" s="43"/>
      <c r="E174" s="37" t="s">
        <v>930</v>
      </c>
      <c r="F174" s="43"/>
      <c r="G174" s="43"/>
      <c r="H174" s="43"/>
      <c r="I174" s="43"/>
      <c r="J174" s="44"/>
    </row>
    <row r="175">
      <c r="A175" s="35" t="s">
        <v>126</v>
      </c>
      <c r="B175" s="42"/>
      <c r="C175" s="43"/>
      <c r="D175" s="43"/>
      <c r="E175" s="45" t="s">
        <v>931</v>
      </c>
      <c r="F175" s="43"/>
      <c r="G175" s="43"/>
      <c r="H175" s="43"/>
      <c r="I175" s="43"/>
      <c r="J175" s="44"/>
    </row>
    <row r="176" ht="87">
      <c r="A176" s="35" t="s">
        <v>128</v>
      </c>
      <c r="B176" s="42"/>
      <c r="C176" s="43"/>
      <c r="D176" s="43"/>
      <c r="E176" s="37" t="s">
        <v>483</v>
      </c>
      <c r="F176" s="43"/>
      <c r="G176" s="43"/>
      <c r="H176" s="43"/>
      <c r="I176" s="43"/>
      <c r="J176" s="44"/>
    </row>
    <row r="177">
      <c r="A177" s="35" t="s">
        <v>119</v>
      </c>
      <c r="B177" s="35">
        <v>42</v>
      </c>
      <c r="C177" s="36" t="s">
        <v>932</v>
      </c>
      <c r="D177" s="35" t="s">
        <v>121</v>
      </c>
      <c r="E177" s="37" t="s">
        <v>933</v>
      </c>
      <c r="F177" s="38" t="s">
        <v>212</v>
      </c>
      <c r="G177" s="39">
        <v>2</v>
      </c>
      <c r="H177" s="40">
        <v>0</v>
      </c>
      <c r="I177" s="40">
        <f>ROUND(G177*H177,P4)</f>
        <v>0</v>
      </c>
      <c r="J177" s="35"/>
      <c r="O177" s="41">
        <f>I177*0.21</f>
        <v>0</v>
      </c>
      <c r="P177">
        <v>3</v>
      </c>
    </row>
    <row r="178">
      <c r="A178" s="35" t="s">
        <v>124</v>
      </c>
      <c r="B178" s="42"/>
      <c r="C178" s="43"/>
      <c r="D178" s="43"/>
      <c r="E178" s="37" t="s">
        <v>934</v>
      </c>
      <c r="F178" s="43"/>
      <c r="G178" s="43"/>
      <c r="H178" s="43"/>
      <c r="I178" s="43"/>
      <c r="J178" s="44"/>
    </row>
    <row r="179">
      <c r="A179" s="35" t="s">
        <v>126</v>
      </c>
      <c r="B179" s="42"/>
      <c r="C179" s="43"/>
      <c r="D179" s="43"/>
      <c r="E179" s="45" t="s">
        <v>935</v>
      </c>
      <c r="F179" s="43"/>
      <c r="G179" s="43"/>
      <c r="H179" s="43"/>
      <c r="I179" s="43"/>
      <c r="J179" s="44"/>
    </row>
    <row r="180" ht="145">
      <c r="A180" s="35" t="s">
        <v>128</v>
      </c>
      <c r="B180" s="42"/>
      <c r="C180" s="43"/>
      <c r="D180" s="43"/>
      <c r="E180" s="37" t="s">
        <v>936</v>
      </c>
      <c r="F180" s="43"/>
      <c r="G180" s="43"/>
      <c r="H180" s="43"/>
      <c r="I180" s="43"/>
      <c r="J180" s="44"/>
    </row>
    <row r="181">
      <c r="A181" s="35" t="s">
        <v>119</v>
      </c>
      <c r="B181" s="35">
        <v>43</v>
      </c>
      <c r="C181" s="36" t="s">
        <v>937</v>
      </c>
      <c r="D181" s="35" t="s">
        <v>280</v>
      </c>
      <c r="E181" s="37" t="s">
        <v>938</v>
      </c>
      <c r="F181" s="38" t="s">
        <v>212</v>
      </c>
      <c r="G181" s="39">
        <v>1032</v>
      </c>
      <c r="H181" s="40">
        <v>0</v>
      </c>
      <c r="I181" s="40">
        <f>ROUND(G181*H181,P4)</f>
        <v>0</v>
      </c>
      <c r="J181" s="35"/>
      <c r="O181" s="41">
        <f>I181*0.21</f>
        <v>0</v>
      </c>
      <c r="P181">
        <v>3</v>
      </c>
    </row>
    <row r="182" ht="29">
      <c r="A182" s="35" t="s">
        <v>124</v>
      </c>
      <c r="B182" s="42"/>
      <c r="C182" s="43"/>
      <c r="D182" s="43"/>
      <c r="E182" s="37" t="s">
        <v>939</v>
      </c>
      <c r="F182" s="43"/>
      <c r="G182" s="43"/>
      <c r="H182" s="43"/>
      <c r="I182" s="43"/>
      <c r="J182" s="44"/>
    </row>
    <row r="183">
      <c r="A183" s="35" t="s">
        <v>126</v>
      </c>
      <c r="B183" s="42"/>
      <c r="C183" s="43"/>
      <c r="D183" s="43"/>
      <c r="E183" s="45" t="s">
        <v>940</v>
      </c>
      <c r="F183" s="43"/>
      <c r="G183" s="43"/>
      <c r="H183" s="43"/>
      <c r="I183" s="43"/>
      <c r="J183" s="44"/>
    </row>
    <row r="184" ht="116">
      <c r="A184" s="35" t="s">
        <v>128</v>
      </c>
      <c r="B184" s="42"/>
      <c r="C184" s="43"/>
      <c r="D184" s="43"/>
      <c r="E184" s="37" t="s">
        <v>941</v>
      </c>
      <c r="F184" s="43"/>
      <c r="G184" s="43"/>
      <c r="H184" s="43"/>
      <c r="I184" s="43"/>
      <c r="J184" s="44"/>
    </row>
    <row r="185">
      <c r="A185" s="35" t="s">
        <v>119</v>
      </c>
      <c r="B185" s="35">
        <v>44</v>
      </c>
      <c r="C185" s="36" t="s">
        <v>937</v>
      </c>
      <c r="D185" s="35" t="s">
        <v>283</v>
      </c>
      <c r="E185" s="37" t="s">
        <v>938</v>
      </c>
      <c r="F185" s="38" t="s">
        <v>212</v>
      </c>
      <c r="G185" s="39">
        <v>964</v>
      </c>
      <c r="H185" s="40">
        <v>0</v>
      </c>
      <c r="I185" s="40">
        <f>ROUND(G185*H185,P4)</f>
        <v>0</v>
      </c>
      <c r="J185" s="35"/>
      <c r="O185" s="41">
        <f>I185*0.21</f>
        <v>0</v>
      </c>
      <c r="P185">
        <v>3</v>
      </c>
    </row>
    <row r="186" ht="43.5">
      <c r="A186" s="35" t="s">
        <v>124</v>
      </c>
      <c r="B186" s="42"/>
      <c r="C186" s="43"/>
      <c r="D186" s="43"/>
      <c r="E186" s="37" t="s">
        <v>942</v>
      </c>
      <c r="F186" s="43"/>
      <c r="G186" s="43"/>
      <c r="H186" s="43"/>
      <c r="I186" s="43"/>
      <c r="J186" s="44"/>
    </row>
    <row r="187">
      <c r="A187" s="35" t="s">
        <v>126</v>
      </c>
      <c r="B187" s="42"/>
      <c r="C187" s="43"/>
      <c r="D187" s="43"/>
      <c r="E187" s="45" t="s">
        <v>943</v>
      </c>
      <c r="F187" s="43"/>
      <c r="G187" s="43"/>
      <c r="H187" s="43"/>
      <c r="I187" s="43"/>
      <c r="J187" s="44"/>
    </row>
    <row r="188" ht="116">
      <c r="A188" s="35" t="s">
        <v>128</v>
      </c>
      <c r="B188" s="42"/>
      <c r="C188" s="43"/>
      <c r="D188" s="43"/>
      <c r="E188" s="37" t="s">
        <v>941</v>
      </c>
      <c r="F188" s="43"/>
      <c r="G188" s="43"/>
      <c r="H188" s="43"/>
      <c r="I188" s="43"/>
      <c r="J188" s="44"/>
    </row>
    <row r="189">
      <c r="A189" s="35" t="s">
        <v>119</v>
      </c>
      <c r="B189" s="35">
        <v>45</v>
      </c>
      <c r="C189" s="36" t="s">
        <v>486</v>
      </c>
      <c r="D189" s="35" t="s">
        <v>131</v>
      </c>
      <c r="E189" s="37" t="s">
        <v>487</v>
      </c>
      <c r="F189" s="38" t="s">
        <v>212</v>
      </c>
      <c r="G189" s="39">
        <v>89</v>
      </c>
      <c r="H189" s="40">
        <v>0</v>
      </c>
      <c r="I189" s="40">
        <f>ROUND(G189*H189,P4)</f>
        <v>0</v>
      </c>
      <c r="J189" s="35"/>
      <c r="O189" s="41">
        <f>I189*0.21</f>
        <v>0</v>
      </c>
      <c r="P189">
        <v>3</v>
      </c>
    </row>
    <row r="190">
      <c r="A190" s="35" t="s">
        <v>124</v>
      </c>
      <c r="B190" s="42"/>
      <c r="C190" s="43"/>
      <c r="D190" s="43"/>
      <c r="E190" s="37" t="s">
        <v>944</v>
      </c>
      <c r="F190" s="43"/>
      <c r="G190" s="43"/>
      <c r="H190" s="43"/>
      <c r="I190" s="43"/>
      <c r="J190" s="44"/>
    </row>
    <row r="191">
      <c r="A191" s="35" t="s">
        <v>126</v>
      </c>
      <c r="B191" s="42"/>
      <c r="C191" s="43"/>
      <c r="D191" s="43"/>
      <c r="E191" s="45" t="s">
        <v>945</v>
      </c>
      <c r="F191" s="43"/>
      <c r="G191" s="43"/>
      <c r="H191" s="43"/>
      <c r="I191" s="43"/>
      <c r="J191" s="44"/>
    </row>
    <row r="192" ht="116">
      <c r="A192" s="35" t="s">
        <v>128</v>
      </c>
      <c r="B192" s="42"/>
      <c r="C192" s="43"/>
      <c r="D192" s="43"/>
      <c r="E192" s="37" t="s">
        <v>490</v>
      </c>
      <c r="F192" s="43"/>
      <c r="G192" s="43"/>
      <c r="H192" s="43"/>
      <c r="I192" s="43"/>
      <c r="J192" s="44"/>
    </row>
    <row r="193">
      <c r="A193" s="35" t="s">
        <v>119</v>
      </c>
      <c r="B193" s="35">
        <v>46</v>
      </c>
      <c r="C193" s="36" t="s">
        <v>486</v>
      </c>
      <c r="D193" s="35" t="s">
        <v>137</v>
      </c>
      <c r="E193" s="37" t="s">
        <v>487</v>
      </c>
      <c r="F193" s="38" t="s">
        <v>212</v>
      </c>
      <c r="G193" s="39">
        <v>42</v>
      </c>
      <c r="H193" s="40">
        <v>0</v>
      </c>
      <c r="I193" s="40">
        <f>ROUND(G193*H193,P4)</f>
        <v>0</v>
      </c>
      <c r="J193" s="35"/>
      <c r="O193" s="41">
        <f>I193*0.21</f>
        <v>0</v>
      </c>
      <c r="P193">
        <v>3</v>
      </c>
    </row>
    <row r="194">
      <c r="A194" s="35" t="s">
        <v>124</v>
      </c>
      <c r="B194" s="42"/>
      <c r="C194" s="43"/>
      <c r="D194" s="43"/>
      <c r="E194" s="37" t="s">
        <v>946</v>
      </c>
      <c r="F194" s="43"/>
      <c r="G194" s="43"/>
      <c r="H194" s="43"/>
      <c r="I194" s="43"/>
      <c r="J194" s="44"/>
    </row>
    <row r="195">
      <c r="A195" s="35" t="s">
        <v>126</v>
      </c>
      <c r="B195" s="42"/>
      <c r="C195" s="43"/>
      <c r="D195" s="43"/>
      <c r="E195" s="45" t="s">
        <v>947</v>
      </c>
      <c r="F195" s="43"/>
      <c r="G195" s="43"/>
      <c r="H195" s="43"/>
      <c r="I195" s="43"/>
      <c r="J195" s="44"/>
    </row>
    <row r="196" ht="116">
      <c r="A196" s="35" t="s">
        <v>128</v>
      </c>
      <c r="B196" s="42"/>
      <c r="C196" s="43"/>
      <c r="D196" s="43"/>
      <c r="E196" s="37" t="s">
        <v>490</v>
      </c>
      <c r="F196" s="43"/>
      <c r="G196" s="43"/>
      <c r="H196" s="43"/>
      <c r="I196" s="43"/>
      <c r="J196" s="44"/>
    </row>
    <row r="197">
      <c r="A197" s="35" t="s">
        <v>119</v>
      </c>
      <c r="B197" s="35">
        <v>47</v>
      </c>
      <c r="C197" s="36" t="s">
        <v>948</v>
      </c>
      <c r="D197" s="35" t="s">
        <v>121</v>
      </c>
      <c r="E197" s="37" t="s">
        <v>949</v>
      </c>
      <c r="F197" s="38" t="s">
        <v>200</v>
      </c>
      <c r="G197" s="39">
        <v>3614</v>
      </c>
      <c r="H197" s="40">
        <v>0</v>
      </c>
      <c r="I197" s="40">
        <f>ROUND(G197*H197,P4)</f>
        <v>0</v>
      </c>
      <c r="J197" s="35"/>
      <c r="O197" s="41">
        <f>I197*0.21</f>
        <v>0</v>
      </c>
      <c r="P197">
        <v>3</v>
      </c>
    </row>
    <row r="198">
      <c r="A198" s="35" t="s">
        <v>124</v>
      </c>
      <c r="B198" s="42"/>
      <c r="C198" s="43"/>
      <c r="D198" s="43"/>
      <c r="E198" s="37" t="s">
        <v>950</v>
      </c>
      <c r="F198" s="43"/>
      <c r="G198" s="43"/>
      <c r="H198" s="43"/>
      <c r="I198" s="43"/>
      <c r="J198" s="44"/>
    </row>
    <row r="199" ht="43.5">
      <c r="A199" s="35" t="s">
        <v>126</v>
      </c>
      <c r="B199" s="42"/>
      <c r="C199" s="43"/>
      <c r="D199" s="43"/>
      <c r="E199" s="45" t="s">
        <v>951</v>
      </c>
      <c r="F199" s="43"/>
      <c r="G199" s="43"/>
      <c r="H199" s="43"/>
      <c r="I199" s="43"/>
      <c r="J199" s="44"/>
    </row>
    <row r="200" ht="116">
      <c r="A200" s="35" t="s">
        <v>128</v>
      </c>
      <c r="B200" s="42"/>
      <c r="C200" s="43"/>
      <c r="D200" s="43"/>
      <c r="E200" s="37" t="s">
        <v>495</v>
      </c>
      <c r="F200" s="43"/>
      <c r="G200" s="43"/>
      <c r="H200" s="43"/>
      <c r="I200" s="43"/>
      <c r="J200" s="44"/>
    </row>
    <row r="201">
      <c r="A201" s="35" t="s">
        <v>119</v>
      </c>
      <c r="B201" s="35">
        <v>48</v>
      </c>
      <c r="C201" s="36" t="s">
        <v>491</v>
      </c>
      <c r="D201" s="35" t="s">
        <v>131</v>
      </c>
      <c r="E201" s="37" t="s">
        <v>492</v>
      </c>
      <c r="F201" s="38" t="s">
        <v>200</v>
      </c>
      <c r="G201" s="39">
        <v>4177</v>
      </c>
      <c r="H201" s="40">
        <v>0</v>
      </c>
      <c r="I201" s="40">
        <f>ROUND(G201*H201,P4)</f>
        <v>0</v>
      </c>
      <c r="J201" s="35"/>
      <c r="O201" s="41">
        <f>I201*0.21</f>
        <v>0</v>
      </c>
      <c r="P201">
        <v>3</v>
      </c>
    </row>
    <row r="202">
      <c r="A202" s="35" t="s">
        <v>124</v>
      </c>
      <c r="B202" s="42"/>
      <c r="C202" s="43"/>
      <c r="D202" s="43"/>
      <c r="E202" s="37" t="s">
        <v>493</v>
      </c>
      <c r="F202" s="43"/>
      <c r="G202" s="43"/>
      <c r="H202" s="43"/>
      <c r="I202" s="43"/>
      <c r="J202" s="44"/>
    </row>
    <row r="203" ht="43.5">
      <c r="A203" s="35" t="s">
        <v>126</v>
      </c>
      <c r="B203" s="42"/>
      <c r="C203" s="43"/>
      <c r="D203" s="43"/>
      <c r="E203" s="45" t="s">
        <v>952</v>
      </c>
      <c r="F203" s="43"/>
      <c r="G203" s="43"/>
      <c r="H203" s="43"/>
      <c r="I203" s="43"/>
      <c r="J203" s="44"/>
    </row>
    <row r="204" ht="116">
      <c r="A204" s="35" t="s">
        <v>128</v>
      </c>
      <c r="B204" s="42"/>
      <c r="C204" s="43"/>
      <c r="D204" s="43"/>
      <c r="E204" s="37" t="s">
        <v>495</v>
      </c>
      <c r="F204" s="43"/>
      <c r="G204" s="43"/>
      <c r="H204" s="43"/>
      <c r="I204" s="43"/>
      <c r="J204" s="44"/>
    </row>
    <row r="205">
      <c r="A205" s="35" t="s">
        <v>119</v>
      </c>
      <c r="B205" s="35">
        <v>49</v>
      </c>
      <c r="C205" s="36" t="s">
        <v>491</v>
      </c>
      <c r="D205" s="35" t="s">
        <v>137</v>
      </c>
      <c r="E205" s="37" t="s">
        <v>492</v>
      </c>
      <c r="F205" s="38" t="s">
        <v>200</v>
      </c>
      <c r="G205" s="39">
        <v>7127</v>
      </c>
      <c r="H205" s="40">
        <v>0</v>
      </c>
      <c r="I205" s="40">
        <f>ROUND(G205*H205,P4)</f>
        <v>0</v>
      </c>
      <c r="J205" s="35"/>
      <c r="O205" s="41">
        <f>I205*0.21</f>
        <v>0</v>
      </c>
      <c r="P205">
        <v>3</v>
      </c>
    </row>
    <row r="206">
      <c r="A206" s="35" t="s">
        <v>124</v>
      </c>
      <c r="B206" s="42"/>
      <c r="C206" s="43"/>
      <c r="D206" s="43"/>
      <c r="E206" s="37" t="s">
        <v>953</v>
      </c>
      <c r="F206" s="43"/>
      <c r="G206" s="43"/>
      <c r="H206" s="43"/>
      <c r="I206" s="43"/>
      <c r="J206" s="44"/>
    </row>
    <row r="207" ht="58">
      <c r="A207" s="35" t="s">
        <v>126</v>
      </c>
      <c r="B207" s="42"/>
      <c r="C207" s="43"/>
      <c r="D207" s="43"/>
      <c r="E207" s="45" t="s">
        <v>954</v>
      </c>
      <c r="F207" s="43"/>
      <c r="G207" s="43"/>
      <c r="H207" s="43"/>
      <c r="I207" s="43"/>
      <c r="J207" s="44"/>
    </row>
    <row r="208" ht="116">
      <c r="A208" s="35" t="s">
        <v>128</v>
      </c>
      <c r="B208" s="42"/>
      <c r="C208" s="43"/>
      <c r="D208" s="43"/>
      <c r="E208" s="37" t="s">
        <v>495</v>
      </c>
      <c r="F208" s="43"/>
      <c r="G208" s="43"/>
      <c r="H208" s="43"/>
      <c r="I208" s="43"/>
      <c r="J208" s="44"/>
    </row>
    <row r="209">
      <c r="A209" s="35" t="s">
        <v>119</v>
      </c>
      <c r="B209" s="35">
        <v>50</v>
      </c>
      <c r="C209" s="36" t="s">
        <v>955</v>
      </c>
      <c r="D209" s="35" t="s">
        <v>121</v>
      </c>
      <c r="E209" s="37" t="s">
        <v>956</v>
      </c>
      <c r="F209" s="38" t="s">
        <v>200</v>
      </c>
      <c r="G209" s="39">
        <v>2142</v>
      </c>
      <c r="H209" s="40">
        <v>0</v>
      </c>
      <c r="I209" s="40">
        <f>ROUND(G209*H209,P4)</f>
        <v>0</v>
      </c>
      <c r="J209" s="35"/>
      <c r="O209" s="41">
        <f>I209*0.21</f>
        <v>0</v>
      </c>
      <c r="P209">
        <v>3</v>
      </c>
    </row>
    <row r="210" ht="72.5">
      <c r="A210" s="35" t="s">
        <v>124</v>
      </c>
      <c r="B210" s="42"/>
      <c r="C210" s="43"/>
      <c r="D210" s="43"/>
      <c r="E210" s="37" t="s">
        <v>957</v>
      </c>
      <c r="F210" s="43"/>
      <c r="G210" s="43"/>
      <c r="H210" s="43"/>
      <c r="I210" s="43"/>
      <c r="J210" s="44"/>
    </row>
    <row r="211">
      <c r="A211" s="35" t="s">
        <v>126</v>
      </c>
      <c r="B211" s="42"/>
      <c r="C211" s="43"/>
      <c r="D211" s="43"/>
      <c r="E211" s="45" t="s">
        <v>958</v>
      </c>
      <c r="F211" s="43"/>
      <c r="G211" s="43"/>
      <c r="H211" s="43"/>
      <c r="I211" s="43"/>
      <c r="J211" s="44"/>
    </row>
    <row r="212" ht="101.5">
      <c r="A212" s="35" t="s">
        <v>128</v>
      </c>
      <c r="B212" s="42"/>
      <c r="C212" s="43"/>
      <c r="D212" s="43"/>
      <c r="E212" s="37" t="s">
        <v>959</v>
      </c>
      <c r="F212" s="43"/>
      <c r="G212" s="43"/>
      <c r="H212" s="43"/>
      <c r="I212" s="43"/>
      <c r="J212" s="44"/>
    </row>
    <row r="213">
      <c r="A213" s="35" t="s">
        <v>119</v>
      </c>
      <c r="B213" s="35">
        <v>51</v>
      </c>
      <c r="C213" s="36" t="s">
        <v>496</v>
      </c>
      <c r="D213" s="35" t="s">
        <v>131</v>
      </c>
      <c r="E213" s="37" t="s">
        <v>497</v>
      </c>
      <c r="F213" s="38" t="s">
        <v>200</v>
      </c>
      <c r="G213" s="39">
        <v>3446</v>
      </c>
      <c r="H213" s="40">
        <v>0</v>
      </c>
      <c r="I213" s="40">
        <f>ROUND(G213*H213,P4)</f>
        <v>0</v>
      </c>
      <c r="J213" s="35"/>
      <c r="O213" s="41">
        <f>I213*0.21</f>
        <v>0</v>
      </c>
      <c r="P213">
        <v>3</v>
      </c>
    </row>
    <row r="214">
      <c r="A214" s="35" t="s">
        <v>124</v>
      </c>
      <c r="B214" s="42"/>
      <c r="C214" s="43"/>
      <c r="D214" s="43"/>
      <c r="E214" s="37" t="s">
        <v>960</v>
      </c>
      <c r="F214" s="43"/>
      <c r="G214" s="43"/>
      <c r="H214" s="43"/>
      <c r="I214" s="43"/>
      <c r="J214" s="44"/>
    </row>
    <row r="215">
      <c r="A215" s="35" t="s">
        <v>126</v>
      </c>
      <c r="B215" s="42"/>
      <c r="C215" s="43"/>
      <c r="D215" s="43"/>
      <c r="E215" s="45" t="s">
        <v>961</v>
      </c>
      <c r="F215" s="43"/>
      <c r="G215" s="43"/>
      <c r="H215" s="43"/>
      <c r="I215" s="43"/>
      <c r="J215" s="44"/>
    </row>
    <row r="216" ht="188.5">
      <c r="A216" s="35" t="s">
        <v>128</v>
      </c>
      <c r="B216" s="42"/>
      <c r="C216" s="43"/>
      <c r="D216" s="43"/>
      <c r="E216" s="37" t="s">
        <v>500</v>
      </c>
      <c r="F216" s="43"/>
      <c r="G216" s="43"/>
      <c r="H216" s="43"/>
      <c r="I216" s="43"/>
      <c r="J216" s="44"/>
    </row>
    <row r="217">
      <c r="A217" s="35" t="s">
        <v>119</v>
      </c>
      <c r="B217" s="35">
        <v>52</v>
      </c>
      <c r="C217" s="36" t="s">
        <v>496</v>
      </c>
      <c r="D217" s="35" t="s">
        <v>137</v>
      </c>
      <c r="E217" s="37" t="s">
        <v>497</v>
      </c>
      <c r="F217" s="38" t="s">
        <v>200</v>
      </c>
      <c r="G217" s="39">
        <v>2029</v>
      </c>
      <c r="H217" s="40">
        <v>0</v>
      </c>
      <c r="I217" s="40">
        <f>ROUND(G217*H217,P4)</f>
        <v>0</v>
      </c>
      <c r="J217" s="35"/>
      <c r="O217" s="41">
        <f>I217*0.21</f>
        <v>0</v>
      </c>
      <c r="P217">
        <v>3</v>
      </c>
    </row>
    <row r="218">
      <c r="A218" s="35" t="s">
        <v>124</v>
      </c>
      <c r="B218" s="42"/>
      <c r="C218" s="43"/>
      <c r="D218" s="43"/>
      <c r="E218" s="37" t="s">
        <v>960</v>
      </c>
      <c r="F218" s="43"/>
      <c r="G218" s="43"/>
      <c r="H218" s="43"/>
      <c r="I218" s="43"/>
      <c r="J218" s="44"/>
    </row>
    <row r="219">
      <c r="A219" s="35" t="s">
        <v>126</v>
      </c>
      <c r="B219" s="42"/>
      <c r="C219" s="43"/>
      <c r="D219" s="43"/>
      <c r="E219" s="45" t="s">
        <v>962</v>
      </c>
      <c r="F219" s="43"/>
      <c r="G219" s="43"/>
      <c r="H219" s="43"/>
      <c r="I219" s="43"/>
      <c r="J219" s="44"/>
    </row>
    <row r="220" ht="188.5">
      <c r="A220" s="35" t="s">
        <v>128</v>
      </c>
      <c r="B220" s="42"/>
      <c r="C220" s="43"/>
      <c r="D220" s="43"/>
      <c r="E220" s="37" t="s">
        <v>500</v>
      </c>
      <c r="F220" s="43"/>
      <c r="G220" s="43"/>
      <c r="H220" s="43"/>
      <c r="I220" s="43"/>
      <c r="J220" s="44"/>
    </row>
    <row r="221">
      <c r="A221" s="35" t="s">
        <v>119</v>
      </c>
      <c r="B221" s="35">
        <v>53</v>
      </c>
      <c r="C221" s="36" t="s">
        <v>496</v>
      </c>
      <c r="D221" s="35" t="s">
        <v>139</v>
      </c>
      <c r="E221" s="37" t="s">
        <v>497</v>
      </c>
      <c r="F221" s="38" t="s">
        <v>200</v>
      </c>
      <c r="G221" s="39">
        <v>33</v>
      </c>
      <c r="H221" s="40">
        <v>0</v>
      </c>
      <c r="I221" s="40">
        <f>ROUND(G221*H221,P4)</f>
        <v>0</v>
      </c>
      <c r="J221" s="35"/>
      <c r="O221" s="41">
        <f>I221*0.21</f>
        <v>0</v>
      </c>
      <c r="P221">
        <v>3</v>
      </c>
    </row>
    <row r="222" ht="29">
      <c r="A222" s="35" t="s">
        <v>124</v>
      </c>
      <c r="B222" s="42"/>
      <c r="C222" s="43"/>
      <c r="D222" s="43"/>
      <c r="E222" s="37" t="s">
        <v>963</v>
      </c>
      <c r="F222" s="43"/>
      <c r="G222" s="43"/>
      <c r="H222" s="43"/>
      <c r="I222" s="43"/>
      <c r="J222" s="44"/>
    </row>
    <row r="223">
      <c r="A223" s="35" t="s">
        <v>126</v>
      </c>
      <c r="B223" s="42"/>
      <c r="C223" s="43"/>
      <c r="D223" s="43"/>
      <c r="E223" s="45" t="s">
        <v>964</v>
      </c>
      <c r="F223" s="43"/>
      <c r="G223" s="43"/>
      <c r="H223" s="43"/>
      <c r="I223" s="43"/>
      <c r="J223" s="44"/>
    </row>
    <row r="224" ht="188.5">
      <c r="A224" s="35" t="s">
        <v>128</v>
      </c>
      <c r="B224" s="42"/>
      <c r="C224" s="43"/>
      <c r="D224" s="43"/>
      <c r="E224" s="37" t="s">
        <v>500</v>
      </c>
      <c r="F224" s="43"/>
      <c r="G224" s="43"/>
      <c r="H224" s="43"/>
      <c r="I224" s="43"/>
      <c r="J224" s="44"/>
    </row>
    <row r="225">
      <c r="A225" s="35" t="s">
        <v>119</v>
      </c>
      <c r="B225" s="35">
        <v>54</v>
      </c>
      <c r="C225" s="36" t="s">
        <v>965</v>
      </c>
      <c r="D225" s="35" t="s">
        <v>131</v>
      </c>
      <c r="E225" s="37" t="s">
        <v>966</v>
      </c>
      <c r="F225" s="38" t="s">
        <v>200</v>
      </c>
      <c r="G225" s="39">
        <v>3513</v>
      </c>
      <c r="H225" s="40">
        <v>0</v>
      </c>
      <c r="I225" s="40">
        <f>ROUND(G225*H225,P4)</f>
        <v>0</v>
      </c>
      <c r="J225" s="35"/>
      <c r="O225" s="41">
        <f>I225*0.21</f>
        <v>0</v>
      </c>
      <c r="P225">
        <v>3</v>
      </c>
    </row>
    <row r="226">
      <c r="A226" s="35" t="s">
        <v>124</v>
      </c>
      <c r="B226" s="42"/>
      <c r="C226" s="43"/>
      <c r="D226" s="43"/>
      <c r="E226" s="37" t="s">
        <v>967</v>
      </c>
      <c r="F226" s="43"/>
      <c r="G226" s="43"/>
      <c r="H226" s="43"/>
      <c r="I226" s="43"/>
      <c r="J226" s="44"/>
    </row>
    <row r="227">
      <c r="A227" s="35" t="s">
        <v>126</v>
      </c>
      <c r="B227" s="42"/>
      <c r="C227" s="43"/>
      <c r="D227" s="43"/>
      <c r="E227" s="45" t="s">
        <v>968</v>
      </c>
      <c r="F227" s="43"/>
      <c r="G227" s="43"/>
      <c r="H227" s="43"/>
      <c r="I227" s="43"/>
      <c r="J227" s="44"/>
    </row>
    <row r="228" ht="188.5">
      <c r="A228" s="35" t="s">
        <v>128</v>
      </c>
      <c r="B228" s="42"/>
      <c r="C228" s="43"/>
      <c r="D228" s="43"/>
      <c r="E228" s="37" t="s">
        <v>500</v>
      </c>
      <c r="F228" s="43"/>
      <c r="G228" s="43"/>
      <c r="H228" s="43"/>
      <c r="I228" s="43"/>
      <c r="J228" s="44"/>
    </row>
    <row r="229">
      <c r="A229" s="35" t="s">
        <v>119</v>
      </c>
      <c r="B229" s="35">
        <v>55</v>
      </c>
      <c r="C229" s="36" t="s">
        <v>965</v>
      </c>
      <c r="D229" s="35" t="s">
        <v>137</v>
      </c>
      <c r="E229" s="37" t="s">
        <v>966</v>
      </c>
      <c r="F229" s="38" t="s">
        <v>200</v>
      </c>
      <c r="G229" s="39">
        <v>2069</v>
      </c>
      <c r="H229" s="40">
        <v>0</v>
      </c>
      <c r="I229" s="40">
        <f>ROUND(G229*H229,P4)</f>
        <v>0</v>
      </c>
      <c r="J229" s="35"/>
      <c r="O229" s="41">
        <f>I229*0.21</f>
        <v>0</v>
      </c>
      <c r="P229">
        <v>3</v>
      </c>
    </row>
    <row r="230">
      <c r="A230" s="35" t="s">
        <v>124</v>
      </c>
      <c r="B230" s="42"/>
      <c r="C230" s="43"/>
      <c r="D230" s="43"/>
      <c r="E230" s="37" t="s">
        <v>967</v>
      </c>
      <c r="F230" s="43"/>
      <c r="G230" s="43"/>
      <c r="H230" s="43"/>
      <c r="I230" s="43"/>
      <c r="J230" s="44"/>
    </row>
    <row r="231">
      <c r="A231" s="35" t="s">
        <v>126</v>
      </c>
      <c r="B231" s="42"/>
      <c r="C231" s="43"/>
      <c r="D231" s="43"/>
      <c r="E231" s="45" t="s">
        <v>969</v>
      </c>
      <c r="F231" s="43"/>
      <c r="G231" s="43"/>
      <c r="H231" s="43"/>
      <c r="I231" s="43"/>
      <c r="J231" s="44"/>
    </row>
    <row r="232" ht="188.5">
      <c r="A232" s="35" t="s">
        <v>128</v>
      </c>
      <c r="B232" s="42"/>
      <c r="C232" s="43"/>
      <c r="D232" s="43"/>
      <c r="E232" s="37" t="s">
        <v>500</v>
      </c>
      <c r="F232" s="43"/>
      <c r="G232" s="43"/>
      <c r="H232" s="43"/>
      <c r="I232" s="43"/>
      <c r="J232" s="44"/>
    </row>
    <row r="233">
      <c r="A233" s="35" t="s">
        <v>119</v>
      </c>
      <c r="B233" s="35">
        <v>56</v>
      </c>
      <c r="C233" s="36" t="s">
        <v>507</v>
      </c>
      <c r="D233" s="35" t="s">
        <v>131</v>
      </c>
      <c r="E233" s="37" t="s">
        <v>508</v>
      </c>
      <c r="F233" s="38" t="s">
        <v>200</v>
      </c>
      <c r="G233" s="39">
        <v>3580</v>
      </c>
      <c r="H233" s="40">
        <v>0</v>
      </c>
      <c r="I233" s="40">
        <f>ROUND(G233*H233,P4)</f>
        <v>0</v>
      </c>
      <c r="J233" s="35"/>
      <c r="O233" s="41">
        <f>I233*0.21</f>
        <v>0</v>
      </c>
      <c r="P233">
        <v>3</v>
      </c>
    </row>
    <row r="234">
      <c r="A234" s="35" t="s">
        <v>124</v>
      </c>
      <c r="B234" s="42"/>
      <c r="C234" s="43"/>
      <c r="D234" s="43"/>
      <c r="E234" s="37" t="s">
        <v>970</v>
      </c>
      <c r="F234" s="43"/>
      <c r="G234" s="43"/>
      <c r="H234" s="43"/>
      <c r="I234" s="43"/>
      <c r="J234" s="44"/>
    </row>
    <row r="235">
      <c r="A235" s="35" t="s">
        <v>126</v>
      </c>
      <c r="B235" s="42"/>
      <c r="C235" s="43"/>
      <c r="D235" s="43"/>
      <c r="E235" s="45" t="s">
        <v>971</v>
      </c>
      <c r="F235" s="43"/>
      <c r="G235" s="43"/>
      <c r="H235" s="43"/>
      <c r="I235" s="43"/>
      <c r="J235" s="44"/>
    </row>
    <row r="236" ht="188.5">
      <c r="A236" s="35" t="s">
        <v>128</v>
      </c>
      <c r="B236" s="42"/>
      <c r="C236" s="43"/>
      <c r="D236" s="43"/>
      <c r="E236" s="37" t="s">
        <v>500</v>
      </c>
      <c r="F236" s="43"/>
      <c r="G236" s="43"/>
      <c r="H236" s="43"/>
      <c r="I236" s="43"/>
      <c r="J236" s="44"/>
    </row>
    <row r="237">
      <c r="A237" s="35" t="s">
        <v>119</v>
      </c>
      <c r="B237" s="35">
        <v>57</v>
      </c>
      <c r="C237" s="36" t="s">
        <v>507</v>
      </c>
      <c r="D237" s="35" t="s">
        <v>137</v>
      </c>
      <c r="E237" s="37" t="s">
        <v>508</v>
      </c>
      <c r="F237" s="38" t="s">
        <v>200</v>
      </c>
      <c r="G237" s="39">
        <v>2108</v>
      </c>
      <c r="H237" s="40">
        <v>0</v>
      </c>
      <c r="I237" s="40">
        <f>ROUND(G237*H237,P4)</f>
        <v>0</v>
      </c>
      <c r="J237" s="35"/>
      <c r="O237" s="41">
        <f>I237*0.21</f>
        <v>0</v>
      </c>
      <c r="P237">
        <v>3</v>
      </c>
    </row>
    <row r="238">
      <c r="A238" s="35" t="s">
        <v>124</v>
      </c>
      <c r="B238" s="42"/>
      <c r="C238" s="43"/>
      <c r="D238" s="43"/>
      <c r="E238" s="37" t="s">
        <v>970</v>
      </c>
      <c r="F238" s="43"/>
      <c r="G238" s="43"/>
      <c r="H238" s="43"/>
      <c r="I238" s="43"/>
      <c r="J238" s="44"/>
    </row>
    <row r="239">
      <c r="A239" s="35" t="s">
        <v>126</v>
      </c>
      <c r="B239" s="42"/>
      <c r="C239" s="43"/>
      <c r="D239" s="43"/>
      <c r="E239" s="45" t="s">
        <v>972</v>
      </c>
      <c r="F239" s="43"/>
      <c r="G239" s="43"/>
      <c r="H239" s="43"/>
      <c r="I239" s="43"/>
      <c r="J239" s="44"/>
    </row>
    <row r="240" ht="188.5">
      <c r="A240" s="35" t="s">
        <v>128</v>
      </c>
      <c r="B240" s="42"/>
      <c r="C240" s="43"/>
      <c r="D240" s="43"/>
      <c r="E240" s="37" t="s">
        <v>500</v>
      </c>
      <c r="F240" s="43"/>
      <c r="G240" s="43"/>
      <c r="H240" s="43"/>
      <c r="I240" s="43"/>
      <c r="J240" s="44"/>
    </row>
    <row r="241">
      <c r="A241" s="35" t="s">
        <v>119</v>
      </c>
      <c r="B241" s="35">
        <v>58</v>
      </c>
      <c r="C241" s="36" t="s">
        <v>973</v>
      </c>
      <c r="D241" s="35" t="s">
        <v>121</v>
      </c>
      <c r="E241" s="37" t="s">
        <v>974</v>
      </c>
      <c r="F241" s="38" t="s">
        <v>200</v>
      </c>
      <c r="G241" s="39">
        <v>34</v>
      </c>
      <c r="H241" s="40">
        <v>0</v>
      </c>
      <c r="I241" s="40">
        <f>ROUND(G241*H241,P4)</f>
        <v>0</v>
      </c>
      <c r="J241" s="35"/>
      <c r="O241" s="41">
        <f>I241*0.21</f>
        <v>0</v>
      </c>
      <c r="P241">
        <v>3</v>
      </c>
    </row>
    <row r="242" ht="29">
      <c r="A242" s="35" t="s">
        <v>124</v>
      </c>
      <c r="B242" s="42"/>
      <c r="C242" s="43"/>
      <c r="D242" s="43"/>
      <c r="E242" s="37" t="s">
        <v>975</v>
      </c>
      <c r="F242" s="43"/>
      <c r="G242" s="43"/>
      <c r="H242" s="43"/>
      <c r="I242" s="43"/>
      <c r="J242" s="44"/>
    </row>
    <row r="243">
      <c r="A243" s="35" t="s">
        <v>126</v>
      </c>
      <c r="B243" s="42"/>
      <c r="C243" s="43"/>
      <c r="D243" s="43"/>
      <c r="E243" s="45" t="s">
        <v>976</v>
      </c>
      <c r="F243" s="43"/>
      <c r="G243" s="43"/>
      <c r="H243" s="43"/>
      <c r="I243" s="43"/>
      <c r="J243" s="44"/>
    </row>
    <row r="244" ht="188.5">
      <c r="A244" s="35" t="s">
        <v>128</v>
      </c>
      <c r="B244" s="42"/>
      <c r="C244" s="43"/>
      <c r="D244" s="43"/>
      <c r="E244" s="37" t="s">
        <v>500</v>
      </c>
      <c r="F244" s="43"/>
      <c r="G244" s="43"/>
      <c r="H244" s="43"/>
      <c r="I244" s="43"/>
      <c r="J244" s="44"/>
    </row>
    <row r="245">
      <c r="A245" s="35" t="s">
        <v>119</v>
      </c>
      <c r="B245" s="35">
        <v>59</v>
      </c>
      <c r="C245" s="36" t="s">
        <v>977</v>
      </c>
      <c r="D245" s="35" t="s">
        <v>121</v>
      </c>
      <c r="E245" s="37" t="s">
        <v>978</v>
      </c>
      <c r="F245" s="38" t="s">
        <v>200</v>
      </c>
      <c r="G245" s="39">
        <v>3513</v>
      </c>
      <c r="H245" s="40">
        <v>0</v>
      </c>
      <c r="I245" s="40">
        <f>ROUND(G245*H245,P4)</f>
        <v>0</v>
      </c>
      <c r="J245" s="35"/>
      <c r="O245" s="41">
        <f>I245*0.21</f>
        <v>0</v>
      </c>
      <c r="P245">
        <v>3</v>
      </c>
    </row>
    <row r="246">
      <c r="A246" s="35" t="s">
        <v>124</v>
      </c>
      <c r="B246" s="42"/>
      <c r="C246" s="43"/>
      <c r="D246" s="43"/>
      <c r="E246" s="37" t="s">
        <v>979</v>
      </c>
      <c r="F246" s="43"/>
      <c r="G246" s="43"/>
      <c r="H246" s="43"/>
      <c r="I246" s="43"/>
      <c r="J246" s="44"/>
    </row>
    <row r="247">
      <c r="A247" s="35" t="s">
        <v>126</v>
      </c>
      <c r="B247" s="42"/>
      <c r="C247" s="43"/>
      <c r="D247" s="43"/>
      <c r="E247" s="45" t="s">
        <v>980</v>
      </c>
      <c r="F247" s="43"/>
      <c r="G247" s="43"/>
      <c r="H247" s="43"/>
      <c r="I247" s="43"/>
      <c r="J247" s="44"/>
    </row>
    <row r="248" ht="72.5">
      <c r="A248" s="35" t="s">
        <v>128</v>
      </c>
      <c r="B248" s="42"/>
      <c r="C248" s="43"/>
      <c r="D248" s="43"/>
      <c r="E248" s="37" t="s">
        <v>981</v>
      </c>
      <c r="F248" s="43"/>
      <c r="G248" s="43"/>
      <c r="H248" s="43"/>
      <c r="I248" s="43"/>
      <c r="J248" s="44"/>
    </row>
    <row r="249">
      <c r="A249" s="35" t="s">
        <v>119</v>
      </c>
      <c r="B249" s="35">
        <v>60</v>
      </c>
      <c r="C249" s="36" t="s">
        <v>533</v>
      </c>
      <c r="D249" s="35" t="s">
        <v>121</v>
      </c>
      <c r="E249" s="37" t="s">
        <v>534</v>
      </c>
      <c r="F249" s="38" t="s">
        <v>200</v>
      </c>
      <c r="G249" s="39">
        <v>2</v>
      </c>
      <c r="H249" s="40">
        <v>0</v>
      </c>
      <c r="I249" s="40">
        <f>ROUND(G249*H249,P4)</f>
        <v>0</v>
      </c>
      <c r="J249" s="35"/>
      <c r="O249" s="41">
        <f>I249*0.21</f>
        <v>0</v>
      </c>
      <c r="P249">
        <v>3</v>
      </c>
    </row>
    <row r="250" ht="29">
      <c r="A250" s="35" t="s">
        <v>124</v>
      </c>
      <c r="B250" s="42"/>
      <c r="C250" s="43"/>
      <c r="D250" s="43"/>
      <c r="E250" s="37" t="s">
        <v>982</v>
      </c>
      <c r="F250" s="43"/>
      <c r="G250" s="43"/>
      <c r="H250" s="43"/>
      <c r="I250" s="43"/>
      <c r="J250" s="44"/>
    </row>
    <row r="251">
      <c r="A251" s="35" t="s">
        <v>126</v>
      </c>
      <c r="B251" s="42"/>
      <c r="C251" s="43"/>
      <c r="D251" s="43"/>
      <c r="E251" s="45" t="s">
        <v>983</v>
      </c>
      <c r="F251" s="43"/>
      <c r="G251" s="43"/>
      <c r="H251" s="43"/>
      <c r="I251" s="43"/>
      <c r="J251" s="44"/>
    </row>
    <row r="252" ht="159.5">
      <c r="A252" s="35" t="s">
        <v>128</v>
      </c>
      <c r="B252" s="42"/>
      <c r="C252" s="43"/>
      <c r="D252" s="43"/>
      <c r="E252" s="37" t="s">
        <v>537</v>
      </c>
      <c r="F252" s="43"/>
      <c r="G252" s="43"/>
      <c r="H252" s="43"/>
      <c r="I252" s="43"/>
      <c r="J252" s="44"/>
    </row>
    <row r="253">
      <c r="A253" s="29" t="s">
        <v>116</v>
      </c>
      <c r="B253" s="30"/>
      <c r="C253" s="31" t="s">
        <v>233</v>
      </c>
      <c r="D253" s="32"/>
      <c r="E253" s="29" t="s">
        <v>234</v>
      </c>
      <c r="F253" s="32"/>
      <c r="G253" s="32"/>
      <c r="H253" s="32"/>
      <c r="I253" s="33">
        <f>SUMIFS(I254:I297,A254:A297,"P")</f>
        <v>0</v>
      </c>
      <c r="J253" s="34"/>
    </row>
    <row r="254" ht="29">
      <c r="A254" s="35" t="s">
        <v>119</v>
      </c>
      <c r="B254" s="35">
        <v>61</v>
      </c>
      <c r="C254" s="36" t="s">
        <v>576</v>
      </c>
      <c r="D254" s="35" t="s">
        <v>121</v>
      </c>
      <c r="E254" s="37" t="s">
        <v>577</v>
      </c>
      <c r="F254" s="38" t="s">
        <v>237</v>
      </c>
      <c r="G254" s="39">
        <v>382</v>
      </c>
      <c r="H254" s="40">
        <v>0</v>
      </c>
      <c r="I254" s="40">
        <f>ROUND(G254*H254,P4)</f>
        <v>0</v>
      </c>
      <c r="J254" s="35"/>
      <c r="O254" s="41">
        <f>I254*0.21</f>
        <v>0</v>
      </c>
      <c r="P254">
        <v>3</v>
      </c>
    </row>
    <row r="255">
      <c r="A255" s="35" t="s">
        <v>124</v>
      </c>
      <c r="B255" s="42"/>
      <c r="C255" s="43"/>
      <c r="D255" s="43"/>
      <c r="E255" s="37" t="s">
        <v>578</v>
      </c>
      <c r="F255" s="43"/>
      <c r="G255" s="43"/>
      <c r="H255" s="43"/>
      <c r="I255" s="43"/>
      <c r="J255" s="44"/>
    </row>
    <row r="256">
      <c r="A256" s="35" t="s">
        <v>126</v>
      </c>
      <c r="B256" s="42"/>
      <c r="C256" s="43"/>
      <c r="D256" s="43"/>
      <c r="E256" s="45" t="s">
        <v>984</v>
      </c>
      <c r="F256" s="43"/>
      <c r="G256" s="43"/>
      <c r="H256" s="43"/>
      <c r="I256" s="43"/>
      <c r="J256" s="44"/>
    </row>
    <row r="257" ht="217.5">
      <c r="A257" s="35" t="s">
        <v>128</v>
      </c>
      <c r="B257" s="42"/>
      <c r="C257" s="43"/>
      <c r="D257" s="43"/>
      <c r="E257" s="37" t="s">
        <v>580</v>
      </c>
      <c r="F257" s="43"/>
      <c r="G257" s="43"/>
      <c r="H257" s="43"/>
      <c r="I257" s="43"/>
      <c r="J257" s="44"/>
    </row>
    <row r="258" ht="29">
      <c r="A258" s="35" t="s">
        <v>119</v>
      </c>
      <c r="B258" s="35">
        <v>62</v>
      </c>
      <c r="C258" s="36" t="s">
        <v>985</v>
      </c>
      <c r="D258" s="35" t="s">
        <v>121</v>
      </c>
      <c r="E258" s="37" t="s">
        <v>986</v>
      </c>
      <c r="F258" s="38" t="s">
        <v>237</v>
      </c>
      <c r="G258" s="39">
        <v>432</v>
      </c>
      <c r="H258" s="40">
        <v>0</v>
      </c>
      <c r="I258" s="40">
        <f>ROUND(G258*H258,P4)</f>
        <v>0</v>
      </c>
      <c r="J258" s="35"/>
      <c r="O258" s="41">
        <f>I258*0.21</f>
        <v>0</v>
      </c>
      <c r="P258">
        <v>3</v>
      </c>
    </row>
    <row r="259">
      <c r="A259" s="35" t="s">
        <v>124</v>
      </c>
      <c r="B259" s="42"/>
      <c r="C259" s="43"/>
      <c r="D259" s="43"/>
      <c r="E259" s="37" t="s">
        <v>987</v>
      </c>
      <c r="F259" s="43"/>
      <c r="G259" s="43"/>
      <c r="H259" s="43"/>
      <c r="I259" s="43"/>
      <c r="J259" s="44"/>
    </row>
    <row r="260">
      <c r="A260" s="35" t="s">
        <v>126</v>
      </c>
      <c r="B260" s="42"/>
      <c r="C260" s="43"/>
      <c r="D260" s="43"/>
      <c r="E260" s="45" t="s">
        <v>988</v>
      </c>
      <c r="F260" s="43"/>
      <c r="G260" s="43"/>
      <c r="H260" s="43"/>
      <c r="I260" s="43"/>
      <c r="J260" s="44"/>
    </row>
    <row r="261" ht="116">
      <c r="A261" s="35" t="s">
        <v>128</v>
      </c>
      <c r="B261" s="42"/>
      <c r="C261" s="43"/>
      <c r="D261" s="43"/>
      <c r="E261" s="37" t="s">
        <v>989</v>
      </c>
      <c r="F261" s="43"/>
      <c r="G261" s="43"/>
      <c r="H261" s="43"/>
      <c r="I261" s="43"/>
      <c r="J261" s="44"/>
    </row>
    <row r="262">
      <c r="A262" s="35" t="s">
        <v>119</v>
      </c>
      <c r="B262" s="35">
        <v>63</v>
      </c>
      <c r="C262" s="36" t="s">
        <v>581</v>
      </c>
      <c r="D262" s="35" t="s">
        <v>131</v>
      </c>
      <c r="E262" s="37" t="s">
        <v>582</v>
      </c>
      <c r="F262" s="38" t="s">
        <v>206</v>
      </c>
      <c r="G262" s="39">
        <v>34</v>
      </c>
      <c r="H262" s="40">
        <v>0</v>
      </c>
      <c r="I262" s="40">
        <f>ROUND(G262*H262,P4)</f>
        <v>0</v>
      </c>
      <c r="J262" s="35"/>
      <c r="O262" s="41">
        <f>I262*0.21</f>
        <v>0</v>
      </c>
      <c r="P262">
        <v>3</v>
      </c>
    </row>
    <row r="263">
      <c r="A263" s="35" t="s">
        <v>124</v>
      </c>
      <c r="B263" s="42"/>
      <c r="C263" s="43"/>
      <c r="D263" s="43"/>
      <c r="E263" s="37" t="s">
        <v>583</v>
      </c>
      <c r="F263" s="43"/>
      <c r="G263" s="43"/>
      <c r="H263" s="43"/>
      <c r="I263" s="43"/>
      <c r="J263" s="44"/>
    </row>
    <row r="264">
      <c r="A264" s="35" t="s">
        <v>126</v>
      </c>
      <c r="B264" s="42"/>
      <c r="C264" s="43"/>
      <c r="D264" s="43"/>
      <c r="E264" s="45" t="s">
        <v>990</v>
      </c>
      <c r="F264" s="43"/>
      <c r="G264" s="43"/>
      <c r="H264" s="43"/>
      <c r="I264" s="43"/>
      <c r="J264" s="44"/>
    </row>
    <row r="265" ht="58">
      <c r="A265" s="35" t="s">
        <v>128</v>
      </c>
      <c r="B265" s="42"/>
      <c r="C265" s="43"/>
      <c r="D265" s="43"/>
      <c r="E265" s="37" t="s">
        <v>585</v>
      </c>
      <c r="F265" s="43"/>
      <c r="G265" s="43"/>
      <c r="H265" s="43"/>
      <c r="I265" s="43"/>
      <c r="J265" s="44"/>
    </row>
    <row r="266">
      <c r="A266" s="35" t="s">
        <v>119</v>
      </c>
      <c r="B266" s="35">
        <v>64</v>
      </c>
      <c r="C266" s="36" t="s">
        <v>581</v>
      </c>
      <c r="D266" s="35" t="s">
        <v>137</v>
      </c>
      <c r="E266" s="37" t="s">
        <v>582</v>
      </c>
      <c r="F266" s="38" t="s">
        <v>206</v>
      </c>
      <c r="G266" s="39">
        <v>10</v>
      </c>
      <c r="H266" s="40">
        <v>0</v>
      </c>
      <c r="I266" s="40">
        <f>ROUND(G266*H266,P4)</f>
        <v>0</v>
      </c>
      <c r="J266" s="35"/>
      <c r="O266" s="41">
        <f>I266*0.21</f>
        <v>0</v>
      </c>
      <c r="P266">
        <v>3</v>
      </c>
    </row>
    <row r="267">
      <c r="A267" s="35" t="s">
        <v>124</v>
      </c>
      <c r="B267" s="42"/>
      <c r="C267" s="43"/>
      <c r="D267" s="43"/>
      <c r="E267" s="37" t="s">
        <v>586</v>
      </c>
      <c r="F267" s="43"/>
      <c r="G267" s="43"/>
      <c r="H267" s="43"/>
      <c r="I267" s="43"/>
      <c r="J267" s="44"/>
    </row>
    <row r="268">
      <c r="A268" s="35" t="s">
        <v>126</v>
      </c>
      <c r="B268" s="42"/>
      <c r="C268" s="43"/>
      <c r="D268" s="43"/>
      <c r="E268" s="45" t="s">
        <v>273</v>
      </c>
      <c r="F268" s="43"/>
      <c r="G268" s="43"/>
      <c r="H268" s="43"/>
      <c r="I268" s="43"/>
      <c r="J268" s="44"/>
    </row>
    <row r="269" ht="58">
      <c r="A269" s="35" t="s">
        <v>128</v>
      </c>
      <c r="B269" s="42"/>
      <c r="C269" s="43"/>
      <c r="D269" s="43"/>
      <c r="E269" s="37" t="s">
        <v>585</v>
      </c>
      <c r="F269" s="43"/>
      <c r="G269" s="43"/>
      <c r="H269" s="43"/>
      <c r="I269" s="43"/>
      <c r="J269" s="44"/>
    </row>
    <row r="270" ht="29">
      <c r="A270" s="35" t="s">
        <v>119</v>
      </c>
      <c r="B270" s="35">
        <v>65</v>
      </c>
      <c r="C270" s="36" t="s">
        <v>991</v>
      </c>
      <c r="D270" s="35" t="s">
        <v>121</v>
      </c>
      <c r="E270" s="37" t="s">
        <v>992</v>
      </c>
      <c r="F270" s="38" t="s">
        <v>206</v>
      </c>
      <c r="G270" s="39">
        <v>20</v>
      </c>
      <c r="H270" s="40">
        <v>0</v>
      </c>
      <c r="I270" s="40">
        <f>ROUND(G270*H270,P4)</f>
        <v>0</v>
      </c>
      <c r="J270" s="35"/>
      <c r="O270" s="41">
        <f>I270*0.21</f>
        <v>0</v>
      </c>
      <c r="P270">
        <v>3</v>
      </c>
    </row>
    <row r="271">
      <c r="A271" s="35" t="s">
        <v>124</v>
      </c>
      <c r="B271" s="42"/>
      <c r="C271" s="43"/>
      <c r="D271" s="43"/>
      <c r="E271" s="37" t="s">
        <v>993</v>
      </c>
      <c r="F271" s="43"/>
      <c r="G271" s="43"/>
      <c r="H271" s="43"/>
      <c r="I271" s="43"/>
      <c r="J271" s="44"/>
    </row>
    <row r="272">
      <c r="A272" s="35" t="s">
        <v>126</v>
      </c>
      <c r="B272" s="42"/>
      <c r="C272" s="43"/>
      <c r="D272" s="43"/>
      <c r="E272" s="45" t="s">
        <v>994</v>
      </c>
      <c r="F272" s="43"/>
      <c r="G272" s="43"/>
      <c r="H272" s="43"/>
      <c r="I272" s="43"/>
      <c r="J272" s="44"/>
    </row>
    <row r="273" ht="87">
      <c r="A273" s="35" t="s">
        <v>128</v>
      </c>
      <c r="B273" s="42"/>
      <c r="C273" s="43"/>
      <c r="D273" s="43"/>
      <c r="E273" s="37" t="s">
        <v>995</v>
      </c>
      <c r="F273" s="43"/>
      <c r="G273" s="43"/>
      <c r="H273" s="43"/>
      <c r="I273" s="43"/>
      <c r="J273" s="44"/>
    </row>
    <row r="274" ht="29">
      <c r="A274" s="35" t="s">
        <v>119</v>
      </c>
      <c r="B274" s="35">
        <v>66</v>
      </c>
      <c r="C274" s="36" t="s">
        <v>587</v>
      </c>
      <c r="D274" s="35" t="s">
        <v>131</v>
      </c>
      <c r="E274" s="37" t="s">
        <v>588</v>
      </c>
      <c r="F274" s="38" t="s">
        <v>237</v>
      </c>
      <c r="G274" s="39">
        <v>59</v>
      </c>
      <c r="H274" s="40">
        <v>0</v>
      </c>
      <c r="I274" s="40">
        <f>ROUND(G274*H274,P4)</f>
        <v>0</v>
      </c>
      <c r="J274" s="35"/>
      <c r="O274" s="41">
        <f>I274*0.21</f>
        <v>0</v>
      </c>
      <c r="P274">
        <v>3</v>
      </c>
    </row>
    <row r="275" ht="29">
      <c r="A275" s="35" t="s">
        <v>124</v>
      </c>
      <c r="B275" s="42"/>
      <c r="C275" s="43"/>
      <c r="D275" s="43"/>
      <c r="E275" s="37" t="s">
        <v>996</v>
      </c>
      <c r="F275" s="43"/>
      <c r="G275" s="43"/>
      <c r="H275" s="43"/>
      <c r="I275" s="43"/>
      <c r="J275" s="44"/>
    </row>
    <row r="276">
      <c r="A276" s="35" t="s">
        <v>126</v>
      </c>
      <c r="B276" s="42"/>
      <c r="C276" s="43"/>
      <c r="D276" s="43"/>
      <c r="E276" s="45" t="s">
        <v>997</v>
      </c>
      <c r="F276" s="43"/>
      <c r="G276" s="43"/>
      <c r="H276" s="43"/>
      <c r="I276" s="43"/>
      <c r="J276" s="44"/>
    </row>
    <row r="277" ht="87">
      <c r="A277" s="35" t="s">
        <v>128</v>
      </c>
      <c r="B277" s="42"/>
      <c r="C277" s="43"/>
      <c r="D277" s="43"/>
      <c r="E277" s="37" t="s">
        <v>591</v>
      </c>
      <c r="F277" s="43"/>
      <c r="G277" s="43"/>
      <c r="H277" s="43"/>
      <c r="I277" s="43"/>
      <c r="J277" s="44"/>
    </row>
    <row r="278" ht="29">
      <c r="A278" s="35" t="s">
        <v>119</v>
      </c>
      <c r="B278" s="35">
        <v>67</v>
      </c>
      <c r="C278" s="36" t="s">
        <v>587</v>
      </c>
      <c r="D278" s="35" t="s">
        <v>137</v>
      </c>
      <c r="E278" s="37" t="s">
        <v>588</v>
      </c>
      <c r="F278" s="38" t="s">
        <v>237</v>
      </c>
      <c r="G278" s="39">
        <v>8</v>
      </c>
      <c r="H278" s="40">
        <v>0</v>
      </c>
      <c r="I278" s="40">
        <f>ROUND(G278*H278,P4)</f>
        <v>0</v>
      </c>
      <c r="J278" s="35"/>
      <c r="O278" s="41">
        <f>I278*0.21</f>
        <v>0</v>
      </c>
      <c r="P278">
        <v>3</v>
      </c>
    </row>
    <row r="279" ht="29">
      <c r="A279" s="35" t="s">
        <v>124</v>
      </c>
      <c r="B279" s="42"/>
      <c r="C279" s="43"/>
      <c r="D279" s="43"/>
      <c r="E279" s="37" t="s">
        <v>998</v>
      </c>
      <c r="F279" s="43"/>
      <c r="G279" s="43"/>
      <c r="H279" s="43"/>
      <c r="I279" s="43"/>
      <c r="J279" s="44"/>
    </row>
    <row r="280">
      <c r="A280" s="35" t="s">
        <v>126</v>
      </c>
      <c r="B280" s="42"/>
      <c r="C280" s="43"/>
      <c r="D280" s="43"/>
      <c r="E280" s="45" t="s">
        <v>690</v>
      </c>
      <c r="F280" s="43"/>
      <c r="G280" s="43"/>
      <c r="H280" s="43"/>
      <c r="I280" s="43"/>
      <c r="J280" s="44"/>
    </row>
    <row r="281" ht="87">
      <c r="A281" s="35" t="s">
        <v>128</v>
      </c>
      <c r="B281" s="42"/>
      <c r="C281" s="43"/>
      <c r="D281" s="43"/>
      <c r="E281" s="37" t="s">
        <v>591</v>
      </c>
      <c r="F281" s="43"/>
      <c r="G281" s="43"/>
      <c r="H281" s="43"/>
      <c r="I281" s="43"/>
      <c r="J281" s="44"/>
    </row>
    <row r="282">
      <c r="A282" s="35" t="s">
        <v>119</v>
      </c>
      <c r="B282" s="35">
        <v>68</v>
      </c>
      <c r="C282" s="36" t="s">
        <v>605</v>
      </c>
      <c r="D282" s="35" t="s">
        <v>121</v>
      </c>
      <c r="E282" s="37" t="s">
        <v>606</v>
      </c>
      <c r="F282" s="38" t="s">
        <v>237</v>
      </c>
      <c r="G282" s="39">
        <v>6</v>
      </c>
      <c r="H282" s="40">
        <v>0</v>
      </c>
      <c r="I282" s="40">
        <f>ROUND(G282*H282,P4)</f>
        <v>0</v>
      </c>
      <c r="J282" s="35"/>
      <c r="O282" s="41">
        <f>I282*0.21</f>
        <v>0</v>
      </c>
      <c r="P282">
        <v>3</v>
      </c>
    </row>
    <row r="283" ht="29">
      <c r="A283" s="35" t="s">
        <v>124</v>
      </c>
      <c r="B283" s="42"/>
      <c r="C283" s="43"/>
      <c r="D283" s="43"/>
      <c r="E283" s="37" t="s">
        <v>607</v>
      </c>
      <c r="F283" s="43"/>
      <c r="G283" s="43"/>
      <c r="H283" s="43"/>
      <c r="I283" s="43"/>
      <c r="J283" s="44"/>
    </row>
    <row r="284">
      <c r="A284" s="35" t="s">
        <v>126</v>
      </c>
      <c r="B284" s="42"/>
      <c r="C284" s="43"/>
      <c r="D284" s="43"/>
      <c r="E284" s="45" t="s">
        <v>999</v>
      </c>
      <c r="F284" s="43"/>
      <c r="G284" s="43"/>
      <c r="H284" s="43"/>
      <c r="I284" s="43"/>
      <c r="J284" s="44"/>
    </row>
    <row r="285" ht="43.5">
      <c r="A285" s="35" t="s">
        <v>128</v>
      </c>
      <c r="B285" s="42"/>
      <c r="C285" s="43"/>
      <c r="D285" s="43"/>
      <c r="E285" s="37" t="s">
        <v>609</v>
      </c>
      <c r="F285" s="43"/>
      <c r="G285" s="43"/>
      <c r="H285" s="43"/>
      <c r="I285" s="43"/>
      <c r="J285" s="44"/>
    </row>
    <row r="286" ht="29">
      <c r="A286" s="35" t="s">
        <v>119</v>
      </c>
      <c r="B286" s="35">
        <v>69</v>
      </c>
      <c r="C286" s="36" t="s">
        <v>610</v>
      </c>
      <c r="D286" s="35" t="s">
        <v>121</v>
      </c>
      <c r="E286" s="37" t="s">
        <v>611</v>
      </c>
      <c r="F286" s="38" t="s">
        <v>237</v>
      </c>
      <c r="G286" s="39">
        <v>6</v>
      </c>
      <c r="H286" s="40">
        <v>0</v>
      </c>
      <c r="I286" s="40">
        <f>ROUND(G286*H286,P4)</f>
        <v>0</v>
      </c>
      <c r="J286" s="35"/>
      <c r="O286" s="41">
        <f>I286*0.21</f>
        <v>0</v>
      </c>
      <c r="P286">
        <v>3</v>
      </c>
    </row>
    <row r="287">
      <c r="A287" s="35" t="s">
        <v>124</v>
      </c>
      <c r="B287" s="42"/>
      <c r="C287" s="43"/>
      <c r="D287" s="43"/>
      <c r="E287" s="37" t="s">
        <v>1000</v>
      </c>
      <c r="F287" s="43"/>
      <c r="G287" s="43"/>
      <c r="H287" s="43"/>
      <c r="I287" s="43"/>
      <c r="J287" s="44"/>
    </row>
    <row r="288">
      <c r="A288" s="35" t="s">
        <v>126</v>
      </c>
      <c r="B288" s="42"/>
      <c r="C288" s="43"/>
      <c r="D288" s="43"/>
      <c r="E288" s="45" t="s">
        <v>1001</v>
      </c>
      <c r="F288" s="43"/>
      <c r="G288" s="43"/>
      <c r="H288" s="43"/>
      <c r="I288" s="43"/>
      <c r="J288" s="44"/>
    </row>
    <row r="289" ht="145">
      <c r="A289" s="35" t="s">
        <v>128</v>
      </c>
      <c r="B289" s="42"/>
      <c r="C289" s="43"/>
      <c r="D289" s="43"/>
      <c r="E289" s="37" t="s">
        <v>614</v>
      </c>
      <c r="F289" s="43"/>
      <c r="G289" s="43"/>
      <c r="H289" s="43"/>
      <c r="I289" s="43"/>
      <c r="J289" s="44"/>
    </row>
    <row r="290" ht="29">
      <c r="A290" s="35" t="s">
        <v>119</v>
      </c>
      <c r="B290" s="35">
        <v>70</v>
      </c>
      <c r="C290" s="36" t="s">
        <v>1002</v>
      </c>
      <c r="D290" s="35" t="s">
        <v>168</v>
      </c>
      <c r="E290" s="37" t="s">
        <v>1003</v>
      </c>
      <c r="F290" s="38" t="s">
        <v>237</v>
      </c>
      <c r="G290" s="39">
        <v>35</v>
      </c>
      <c r="H290" s="40">
        <v>0</v>
      </c>
      <c r="I290" s="40">
        <f>ROUND(G290*H290,P4)</f>
        <v>0</v>
      </c>
      <c r="J290" s="35"/>
      <c r="O290" s="41">
        <f>I290*0.21</f>
        <v>0</v>
      </c>
      <c r="P290">
        <v>3</v>
      </c>
    </row>
    <row r="291">
      <c r="A291" s="35" t="s">
        <v>124</v>
      </c>
      <c r="B291" s="42"/>
      <c r="C291" s="43"/>
      <c r="D291" s="43"/>
      <c r="E291" s="37" t="s">
        <v>1004</v>
      </c>
      <c r="F291" s="43"/>
      <c r="G291" s="43"/>
      <c r="H291" s="43"/>
      <c r="I291" s="43"/>
      <c r="J291" s="44"/>
    </row>
    <row r="292">
      <c r="A292" s="35" t="s">
        <v>126</v>
      </c>
      <c r="B292" s="42"/>
      <c r="C292" s="43"/>
      <c r="D292" s="43"/>
      <c r="E292" s="45" t="s">
        <v>1005</v>
      </c>
      <c r="F292" s="43"/>
      <c r="G292" s="43"/>
      <c r="H292" s="43"/>
      <c r="I292" s="43"/>
      <c r="J292" s="44"/>
    </row>
    <row r="293" ht="159.5">
      <c r="A293" s="35" t="s">
        <v>128</v>
      </c>
      <c r="B293" s="42"/>
      <c r="C293" s="43"/>
      <c r="D293" s="43"/>
      <c r="E293" s="37" t="s">
        <v>1006</v>
      </c>
      <c r="F293" s="43"/>
      <c r="G293" s="43"/>
      <c r="H293" s="43"/>
      <c r="I293" s="43"/>
      <c r="J293" s="44"/>
    </row>
    <row r="294">
      <c r="A294" s="35" t="s">
        <v>119</v>
      </c>
      <c r="B294" s="35">
        <v>71</v>
      </c>
      <c r="C294" s="36" t="s">
        <v>1007</v>
      </c>
      <c r="D294" s="35" t="s">
        <v>121</v>
      </c>
      <c r="E294" s="37" t="s">
        <v>1008</v>
      </c>
      <c r="F294" s="38" t="s">
        <v>200</v>
      </c>
      <c r="G294" s="39">
        <v>80</v>
      </c>
      <c r="H294" s="40">
        <v>0</v>
      </c>
      <c r="I294" s="40">
        <f>ROUND(G294*H294,P4)</f>
        <v>0</v>
      </c>
      <c r="J294" s="35"/>
      <c r="O294" s="41">
        <f>I294*0.21</f>
        <v>0</v>
      </c>
      <c r="P294">
        <v>3</v>
      </c>
    </row>
    <row r="295" ht="29">
      <c r="A295" s="35" t="s">
        <v>124</v>
      </c>
      <c r="B295" s="42"/>
      <c r="C295" s="43"/>
      <c r="D295" s="43"/>
      <c r="E295" s="37" t="s">
        <v>1009</v>
      </c>
      <c r="F295" s="43"/>
      <c r="G295" s="43"/>
      <c r="H295" s="43"/>
      <c r="I295" s="43"/>
      <c r="J295" s="44"/>
    </row>
    <row r="296">
      <c r="A296" s="35" t="s">
        <v>126</v>
      </c>
      <c r="B296" s="42"/>
      <c r="C296" s="43"/>
      <c r="D296" s="43"/>
      <c r="E296" s="45" t="s">
        <v>1010</v>
      </c>
      <c r="F296" s="43"/>
      <c r="G296" s="43"/>
      <c r="H296" s="43"/>
      <c r="I296" s="43"/>
      <c r="J296" s="44"/>
    </row>
    <row r="297" ht="145">
      <c r="A297" s="35" t="s">
        <v>128</v>
      </c>
      <c r="B297" s="46"/>
      <c r="C297" s="47"/>
      <c r="D297" s="47"/>
      <c r="E297" s="37" t="s">
        <v>1011</v>
      </c>
      <c r="F297" s="47"/>
      <c r="G297" s="47"/>
      <c r="H297" s="47"/>
      <c r="I297" s="47"/>
      <c r="J297"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23</v>
      </c>
      <c r="I3" s="23">
        <f>SUMIFS(I8:I156,A8:A156,"SD")</f>
        <v>0</v>
      </c>
      <c r="J3" s="17"/>
      <c r="O3">
        <v>0</v>
      </c>
      <c r="P3">
        <v>2</v>
      </c>
    </row>
    <row r="4">
      <c r="A4" s="3" t="s">
        <v>103</v>
      </c>
      <c r="B4" s="18" t="s">
        <v>104</v>
      </c>
      <c r="C4" s="19" t="s">
        <v>23</v>
      </c>
      <c r="D4" s="20"/>
      <c r="E4" s="21" t="s">
        <v>24</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290</v>
      </c>
      <c r="D9" s="35" t="s">
        <v>121</v>
      </c>
      <c r="E9" s="37" t="s">
        <v>291</v>
      </c>
      <c r="F9" s="38" t="s">
        <v>292</v>
      </c>
      <c r="G9" s="39">
        <v>2297.2600000000002</v>
      </c>
      <c r="H9" s="40">
        <v>0</v>
      </c>
      <c r="I9" s="40">
        <f>ROUND(G9*H9,P4)</f>
        <v>0</v>
      </c>
      <c r="J9" s="35"/>
      <c r="O9" s="41">
        <f>I9*0.21</f>
        <v>0</v>
      </c>
      <c r="P9">
        <v>3</v>
      </c>
    </row>
    <row r="10">
      <c r="A10" s="35" t="s">
        <v>124</v>
      </c>
      <c r="B10" s="42"/>
      <c r="C10" s="43"/>
      <c r="D10" s="43"/>
      <c r="E10" s="37" t="s">
        <v>293</v>
      </c>
      <c r="F10" s="43"/>
      <c r="G10" s="43"/>
      <c r="H10" s="43"/>
      <c r="I10" s="43"/>
      <c r="J10" s="44"/>
    </row>
    <row r="11" ht="72.5">
      <c r="A11" s="35" t="s">
        <v>126</v>
      </c>
      <c r="B11" s="42"/>
      <c r="C11" s="43"/>
      <c r="D11" s="43"/>
      <c r="E11" s="45" t="s">
        <v>1012</v>
      </c>
      <c r="F11" s="43"/>
      <c r="G11" s="43"/>
      <c r="H11" s="43"/>
      <c r="I11" s="43"/>
      <c r="J11" s="44"/>
    </row>
    <row r="12" ht="29">
      <c r="A12" s="35" t="s">
        <v>128</v>
      </c>
      <c r="B12" s="42"/>
      <c r="C12" s="43"/>
      <c r="D12" s="43"/>
      <c r="E12" s="37" t="s">
        <v>295</v>
      </c>
      <c r="F12" s="43"/>
      <c r="G12" s="43"/>
      <c r="H12" s="43"/>
      <c r="I12" s="43"/>
      <c r="J12" s="44"/>
    </row>
    <row r="13">
      <c r="A13" s="35" t="s">
        <v>119</v>
      </c>
      <c r="B13" s="35">
        <v>2</v>
      </c>
      <c r="C13" s="36" t="s">
        <v>640</v>
      </c>
      <c r="D13" s="35" t="s">
        <v>131</v>
      </c>
      <c r="E13" s="37" t="s">
        <v>641</v>
      </c>
      <c r="F13" s="38" t="s">
        <v>292</v>
      </c>
      <c r="G13" s="39">
        <v>98.688000000000002</v>
      </c>
      <c r="H13" s="40">
        <v>0</v>
      </c>
      <c r="I13" s="40">
        <f>ROUND(G13*H13,P4)</f>
        <v>0</v>
      </c>
      <c r="J13" s="35"/>
      <c r="O13" s="41">
        <f>I13*0.21</f>
        <v>0</v>
      </c>
      <c r="P13">
        <v>3</v>
      </c>
    </row>
    <row r="14">
      <c r="A14" s="35" t="s">
        <v>124</v>
      </c>
      <c r="B14" s="42"/>
      <c r="C14" s="43"/>
      <c r="D14" s="43"/>
      <c r="E14" s="37" t="s">
        <v>1013</v>
      </c>
      <c r="F14" s="43"/>
      <c r="G14" s="43"/>
      <c r="H14" s="43"/>
      <c r="I14" s="43"/>
      <c r="J14" s="44"/>
    </row>
    <row r="15">
      <c r="A15" s="35" t="s">
        <v>126</v>
      </c>
      <c r="B15" s="42"/>
      <c r="C15" s="43"/>
      <c r="D15" s="43"/>
      <c r="E15" s="45" t="s">
        <v>1014</v>
      </c>
      <c r="F15" s="43"/>
      <c r="G15" s="43"/>
      <c r="H15" s="43"/>
      <c r="I15" s="43"/>
      <c r="J15" s="44"/>
    </row>
    <row r="16" ht="72.5">
      <c r="A16" s="35" t="s">
        <v>128</v>
      </c>
      <c r="B16" s="42"/>
      <c r="C16" s="43"/>
      <c r="D16" s="43"/>
      <c r="E16" s="37" t="s">
        <v>300</v>
      </c>
      <c r="F16" s="43"/>
      <c r="G16" s="43"/>
      <c r="H16" s="43"/>
      <c r="I16" s="43"/>
      <c r="J16" s="44"/>
    </row>
    <row r="17">
      <c r="A17" s="35" t="s">
        <v>119</v>
      </c>
      <c r="B17" s="35">
        <v>3</v>
      </c>
      <c r="C17" s="36" t="s">
        <v>640</v>
      </c>
      <c r="D17" s="35" t="s">
        <v>137</v>
      </c>
      <c r="E17" s="37" t="s">
        <v>641</v>
      </c>
      <c r="F17" s="38" t="s">
        <v>292</v>
      </c>
      <c r="G17" s="39">
        <v>441.60000000000002</v>
      </c>
      <c r="H17" s="40">
        <v>0</v>
      </c>
      <c r="I17" s="40">
        <f>ROUND(G17*H17,P4)</f>
        <v>0</v>
      </c>
      <c r="J17" s="35"/>
      <c r="O17" s="41">
        <f>I17*0.21</f>
        <v>0</v>
      </c>
      <c r="P17">
        <v>3</v>
      </c>
    </row>
    <row r="18">
      <c r="A18" s="35" t="s">
        <v>124</v>
      </c>
      <c r="B18" s="42"/>
      <c r="C18" s="43"/>
      <c r="D18" s="43"/>
      <c r="E18" s="37" t="s">
        <v>642</v>
      </c>
      <c r="F18" s="43"/>
      <c r="G18" s="43"/>
      <c r="H18" s="43"/>
      <c r="I18" s="43"/>
      <c r="J18" s="44"/>
    </row>
    <row r="19" ht="29">
      <c r="A19" s="35" t="s">
        <v>126</v>
      </c>
      <c r="B19" s="42"/>
      <c r="C19" s="43"/>
      <c r="D19" s="43"/>
      <c r="E19" s="45" t="s">
        <v>1015</v>
      </c>
      <c r="F19" s="43"/>
      <c r="G19" s="43"/>
      <c r="H19" s="43"/>
      <c r="I19" s="43"/>
      <c r="J19" s="44"/>
    </row>
    <row r="20" ht="72.5">
      <c r="A20" s="35" t="s">
        <v>128</v>
      </c>
      <c r="B20" s="42"/>
      <c r="C20" s="43"/>
      <c r="D20" s="43"/>
      <c r="E20" s="37" t="s">
        <v>300</v>
      </c>
      <c r="F20" s="43"/>
      <c r="G20" s="43"/>
      <c r="H20" s="43"/>
      <c r="I20" s="43"/>
      <c r="J20" s="44"/>
    </row>
    <row r="21">
      <c r="A21" s="35" t="s">
        <v>119</v>
      </c>
      <c r="B21" s="35">
        <v>4</v>
      </c>
      <c r="C21" s="36" t="s">
        <v>301</v>
      </c>
      <c r="D21" s="35" t="s">
        <v>121</v>
      </c>
      <c r="E21" s="37" t="s">
        <v>302</v>
      </c>
      <c r="F21" s="38" t="s">
        <v>212</v>
      </c>
      <c r="G21" s="39">
        <v>49.350000000000001</v>
      </c>
      <c r="H21" s="40">
        <v>0</v>
      </c>
      <c r="I21" s="40">
        <f>ROUND(G21*H21,P4)</f>
        <v>0</v>
      </c>
      <c r="J21" s="35"/>
      <c r="O21" s="41">
        <f>I21*0.21</f>
        <v>0</v>
      </c>
      <c r="P21">
        <v>3</v>
      </c>
    </row>
    <row r="22" ht="29">
      <c r="A22" s="35" t="s">
        <v>124</v>
      </c>
      <c r="B22" s="42"/>
      <c r="C22" s="43"/>
      <c r="D22" s="43"/>
      <c r="E22" s="37" t="s">
        <v>303</v>
      </c>
      <c r="F22" s="43"/>
      <c r="G22" s="43"/>
      <c r="H22" s="43"/>
      <c r="I22" s="43"/>
      <c r="J22" s="44"/>
    </row>
    <row r="23">
      <c r="A23" s="35" t="s">
        <v>126</v>
      </c>
      <c r="B23" s="42"/>
      <c r="C23" s="43"/>
      <c r="D23" s="43"/>
      <c r="E23" s="45" t="s">
        <v>1016</v>
      </c>
      <c r="F23" s="43"/>
      <c r="G23" s="43"/>
      <c r="H23" s="43"/>
      <c r="I23" s="43"/>
      <c r="J23" s="44"/>
    </row>
    <row r="24" ht="29">
      <c r="A24" s="35" t="s">
        <v>128</v>
      </c>
      <c r="B24" s="42"/>
      <c r="C24" s="43"/>
      <c r="D24" s="43"/>
      <c r="E24" s="37" t="s">
        <v>305</v>
      </c>
      <c r="F24" s="43"/>
      <c r="G24" s="43"/>
      <c r="H24" s="43"/>
      <c r="I24" s="43"/>
      <c r="J24" s="44"/>
    </row>
    <row r="25">
      <c r="A25" s="29" t="s">
        <v>116</v>
      </c>
      <c r="B25" s="30"/>
      <c r="C25" s="31" t="s">
        <v>190</v>
      </c>
      <c r="D25" s="32"/>
      <c r="E25" s="29" t="s">
        <v>191</v>
      </c>
      <c r="F25" s="32"/>
      <c r="G25" s="32"/>
      <c r="H25" s="32"/>
      <c r="I25" s="33">
        <f>SUMIFS(I26:I105,A26:A105,"P")</f>
        <v>0</v>
      </c>
      <c r="J25" s="34"/>
    </row>
    <row r="26">
      <c r="A26" s="35" t="s">
        <v>119</v>
      </c>
      <c r="B26" s="35">
        <v>5</v>
      </c>
      <c r="C26" s="36" t="s">
        <v>198</v>
      </c>
      <c r="D26" s="35" t="s">
        <v>121</v>
      </c>
      <c r="E26" s="37" t="s">
        <v>199</v>
      </c>
      <c r="F26" s="38" t="s">
        <v>200</v>
      </c>
      <c r="G26" s="39">
        <v>108</v>
      </c>
      <c r="H26" s="40">
        <v>0</v>
      </c>
      <c r="I26" s="40">
        <f>ROUND(G26*H26,P4)</f>
        <v>0</v>
      </c>
      <c r="J26" s="35"/>
      <c r="O26" s="41">
        <f>I26*0.21</f>
        <v>0</v>
      </c>
      <c r="P26">
        <v>3</v>
      </c>
    </row>
    <row r="27">
      <c r="A27" s="35" t="s">
        <v>124</v>
      </c>
      <c r="B27" s="42"/>
      <c r="C27" s="43"/>
      <c r="D27" s="43"/>
      <c r="E27" s="37" t="s">
        <v>306</v>
      </c>
      <c r="F27" s="43"/>
      <c r="G27" s="43"/>
      <c r="H27" s="43"/>
      <c r="I27" s="43"/>
      <c r="J27" s="44"/>
    </row>
    <row r="28">
      <c r="A28" s="35" t="s">
        <v>126</v>
      </c>
      <c r="B28" s="42"/>
      <c r="C28" s="43"/>
      <c r="D28" s="43"/>
      <c r="E28" s="45" t="s">
        <v>1017</v>
      </c>
      <c r="F28" s="43"/>
      <c r="G28" s="43"/>
      <c r="H28" s="43"/>
      <c r="I28" s="43"/>
      <c r="J28" s="44"/>
    </row>
    <row r="29" ht="87">
      <c r="A29" s="35" t="s">
        <v>128</v>
      </c>
      <c r="B29" s="42"/>
      <c r="C29" s="43"/>
      <c r="D29" s="43"/>
      <c r="E29" s="37" t="s">
        <v>203</v>
      </c>
      <c r="F29" s="43"/>
      <c r="G29" s="43"/>
      <c r="H29" s="43"/>
      <c r="I29" s="43"/>
      <c r="J29" s="44"/>
    </row>
    <row r="30">
      <c r="A30" s="35" t="s">
        <v>119</v>
      </c>
      <c r="B30" s="35">
        <v>6</v>
      </c>
      <c r="C30" s="36" t="s">
        <v>308</v>
      </c>
      <c r="D30" s="35" t="s">
        <v>121</v>
      </c>
      <c r="E30" s="37" t="s">
        <v>309</v>
      </c>
      <c r="F30" s="38" t="s">
        <v>200</v>
      </c>
      <c r="G30" s="39">
        <v>189</v>
      </c>
      <c r="H30" s="40">
        <v>0</v>
      </c>
      <c r="I30" s="40">
        <f>ROUND(G30*H30,P4)</f>
        <v>0</v>
      </c>
      <c r="J30" s="35"/>
      <c r="O30" s="41">
        <f>I30*0.21</f>
        <v>0</v>
      </c>
      <c r="P30">
        <v>3</v>
      </c>
    </row>
    <row r="31">
      <c r="A31" s="35" t="s">
        <v>124</v>
      </c>
      <c r="B31" s="42"/>
      <c r="C31" s="43"/>
      <c r="D31" s="43"/>
      <c r="E31" s="37" t="s">
        <v>310</v>
      </c>
      <c r="F31" s="43"/>
      <c r="G31" s="43"/>
      <c r="H31" s="43"/>
      <c r="I31" s="43"/>
      <c r="J31" s="44"/>
    </row>
    <row r="32">
      <c r="A32" s="35" t="s">
        <v>126</v>
      </c>
      <c r="B32" s="42"/>
      <c r="C32" s="43"/>
      <c r="D32" s="43"/>
      <c r="E32" s="45" t="s">
        <v>1018</v>
      </c>
      <c r="F32" s="43"/>
      <c r="G32" s="43"/>
      <c r="H32" s="43"/>
      <c r="I32" s="43"/>
      <c r="J32" s="44"/>
    </row>
    <row r="33" ht="58">
      <c r="A33" s="35" t="s">
        <v>128</v>
      </c>
      <c r="B33" s="42"/>
      <c r="C33" s="43"/>
      <c r="D33" s="43"/>
      <c r="E33" s="37" t="s">
        <v>312</v>
      </c>
      <c r="F33" s="43"/>
      <c r="G33" s="43"/>
      <c r="H33" s="43"/>
      <c r="I33" s="43"/>
      <c r="J33" s="44"/>
    </row>
    <row r="34" ht="29">
      <c r="A34" s="35" t="s">
        <v>119</v>
      </c>
      <c r="B34" s="35">
        <v>7</v>
      </c>
      <c r="C34" s="36" t="s">
        <v>331</v>
      </c>
      <c r="D34" s="35" t="s">
        <v>131</v>
      </c>
      <c r="E34" s="37" t="s">
        <v>332</v>
      </c>
      <c r="F34" s="38" t="s">
        <v>212</v>
      </c>
      <c r="G34" s="39">
        <v>239</v>
      </c>
      <c r="H34" s="40">
        <v>0</v>
      </c>
      <c r="I34" s="40">
        <f>ROUND(G34*H34,P4)</f>
        <v>0</v>
      </c>
      <c r="J34" s="35"/>
      <c r="O34" s="41">
        <f>I34*0.21</f>
        <v>0</v>
      </c>
      <c r="P34">
        <v>3</v>
      </c>
    </row>
    <row r="35" ht="29">
      <c r="A35" s="35" t="s">
        <v>124</v>
      </c>
      <c r="B35" s="42"/>
      <c r="C35" s="43"/>
      <c r="D35" s="43"/>
      <c r="E35" s="37" t="s">
        <v>1019</v>
      </c>
      <c r="F35" s="43"/>
      <c r="G35" s="43"/>
      <c r="H35" s="43"/>
      <c r="I35" s="43"/>
      <c r="J35" s="44"/>
    </row>
    <row r="36">
      <c r="A36" s="35" t="s">
        <v>126</v>
      </c>
      <c r="B36" s="42"/>
      <c r="C36" s="43"/>
      <c r="D36" s="43"/>
      <c r="E36" s="45" t="s">
        <v>1020</v>
      </c>
      <c r="F36" s="43"/>
      <c r="G36" s="43"/>
      <c r="H36" s="43"/>
      <c r="I36" s="43"/>
      <c r="J36" s="44"/>
    </row>
    <row r="37" ht="116">
      <c r="A37" s="35" t="s">
        <v>128</v>
      </c>
      <c r="B37" s="42"/>
      <c r="C37" s="43"/>
      <c r="D37" s="43"/>
      <c r="E37" s="37" t="s">
        <v>335</v>
      </c>
      <c r="F37" s="43"/>
      <c r="G37" s="43"/>
      <c r="H37" s="43"/>
      <c r="I37" s="43"/>
      <c r="J37" s="44"/>
    </row>
    <row r="38">
      <c r="A38" s="35" t="s">
        <v>119</v>
      </c>
      <c r="B38" s="35">
        <v>8</v>
      </c>
      <c r="C38" s="36" t="s">
        <v>665</v>
      </c>
      <c r="D38" s="35" t="s">
        <v>131</v>
      </c>
      <c r="E38" s="37" t="s">
        <v>666</v>
      </c>
      <c r="F38" s="38" t="s">
        <v>212</v>
      </c>
      <c r="G38" s="39">
        <v>184</v>
      </c>
      <c r="H38" s="40">
        <v>0</v>
      </c>
      <c r="I38" s="40">
        <f>ROUND(G38*H38,P4)</f>
        <v>0</v>
      </c>
      <c r="J38" s="35"/>
      <c r="O38" s="41">
        <f>I38*0.21</f>
        <v>0</v>
      </c>
      <c r="P38">
        <v>3</v>
      </c>
    </row>
    <row r="39" ht="43.5">
      <c r="A39" s="35" t="s">
        <v>124</v>
      </c>
      <c r="B39" s="42"/>
      <c r="C39" s="43"/>
      <c r="D39" s="43"/>
      <c r="E39" s="37" t="s">
        <v>1021</v>
      </c>
      <c r="F39" s="43"/>
      <c r="G39" s="43"/>
      <c r="H39" s="43"/>
      <c r="I39" s="43"/>
      <c r="J39" s="44"/>
    </row>
    <row r="40">
      <c r="A40" s="35" t="s">
        <v>126</v>
      </c>
      <c r="B40" s="42"/>
      <c r="C40" s="43"/>
      <c r="D40" s="43"/>
      <c r="E40" s="45" t="s">
        <v>1022</v>
      </c>
      <c r="F40" s="43"/>
      <c r="G40" s="43"/>
      <c r="H40" s="43"/>
      <c r="I40" s="43"/>
      <c r="J40" s="44"/>
    </row>
    <row r="41" ht="116">
      <c r="A41" s="35" t="s">
        <v>128</v>
      </c>
      <c r="B41" s="42"/>
      <c r="C41" s="43"/>
      <c r="D41" s="43"/>
      <c r="E41" s="37" t="s">
        <v>335</v>
      </c>
      <c r="F41" s="43"/>
      <c r="G41" s="43"/>
      <c r="H41" s="43"/>
      <c r="I41" s="43"/>
      <c r="J41" s="44"/>
    </row>
    <row r="42">
      <c r="A42" s="35" t="s">
        <v>119</v>
      </c>
      <c r="B42" s="35">
        <v>9</v>
      </c>
      <c r="C42" s="36" t="s">
        <v>350</v>
      </c>
      <c r="D42" s="35" t="s">
        <v>131</v>
      </c>
      <c r="E42" s="37" t="s">
        <v>351</v>
      </c>
      <c r="F42" s="38" t="s">
        <v>212</v>
      </c>
      <c r="G42" s="39">
        <v>92.519999999999996</v>
      </c>
      <c r="H42" s="40">
        <v>0</v>
      </c>
      <c r="I42" s="40">
        <f>ROUND(G42*H42,P4)</f>
        <v>0</v>
      </c>
      <c r="J42" s="35"/>
      <c r="O42" s="41">
        <f>I42*0.21</f>
        <v>0</v>
      </c>
      <c r="P42">
        <v>3</v>
      </c>
    </row>
    <row r="43" ht="29">
      <c r="A43" s="35" t="s">
        <v>124</v>
      </c>
      <c r="B43" s="42"/>
      <c r="C43" s="43"/>
      <c r="D43" s="43"/>
      <c r="E43" s="37" t="s">
        <v>1023</v>
      </c>
      <c r="F43" s="43"/>
      <c r="G43" s="43"/>
      <c r="H43" s="43"/>
      <c r="I43" s="43"/>
      <c r="J43" s="44"/>
    </row>
    <row r="44" ht="29">
      <c r="A44" s="35" t="s">
        <v>126</v>
      </c>
      <c r="B44" s="42"/>
      <c r="C44" s="43"/>
      <c r="D44" s="43"/>
      <c r="E44" s="45" t="s">
        <v>1024</v>
      </c>
      <c r="F44" s="43"/>
      <c r="G44" s="43"/>
      <c r="H44" s="43"/>
      <c r="I44" s="43"/>
      <c r="J44" s="44"/>
    </row>
    <row r="45" ht="116">
      <c r="A45" s="35" t="s">
        <v>128</v>
      </c>
      <c r="B45" s="42"/>
      <c r="C45" s="43"/>
      <c r="D45" s="43"/>
      <c r="E45" s="37" t="s">
        <v>335</v>
      </c>
      <c r="F45" s="43"/>
      <c r="G45" s="43"/>
      <c r="H45" s="43"/>
      <c r="I45" s="43"/>
      <c r="J45" s="44"/>
    </row>
    <row r="46">
      <c r="A46" s="35" t="s">
        <v>119</v>
      </c>
      <c r="B46" s="35">
        <v>10</v>
      </c>
      <c r="C46" s="36" t="s">
        <v>350</v>
      </c>
      <c r="D46" s="35" t="s">
        <v>137</v>
      </c>
      <c r="E46" s="37" t="s">
        <v>351</v>
      </c>
      <c r="F46" s="38" t="s">
        <v>212</v>
      </c>
      <c r="G46" s="39">
        <v>41.119999999999997</v>
      </c>
      <c r="H46" s="40">
        <v>0</v>
      </c>
      <c r="I46" s="40">
        <f>ROUND(G46*H46,P4)</f>
        <v>0</v>
      </c>
      <c r="J46" s="35"/>
      <c r="O46" s="41">
        <f>I46*0.21</f>
        <v>0</v>
      </c>
      <c r="P46">
        <v>3</v>
      </c>
    </row>
    <row r="47" ht="29">
      <c r="A47" s="35" t="s">
        <v>124</v>
      </c>
      <c r="B47" s="42"/>
      <c r="C47" s="43"/>
      <c r="D47" s="43"/>
      <c r="E47" s="37" t="s">
        <v>1025</v>
      </c>
      <c r="F47" s="43"/>
      <c r="G47" s="43"/>
      <c r="H47" s="43"/>
      <c r="I47" s="43"/>
      <c r="J47" s="44"/>
    </row>
    <row r="48" ht="29">
      <c r="A48" s="35" t="s">
        <v>126</v>
      </c>
      <c r="B48" s="42"/>
      <c r="C48" s="43"/>
      <c r="D48" s="43"/>
      <c r="E48" s="45" t="s">
        <v>1026</v>
      </c>
      <c r="F48" s="43"/>
      <c r="G48" s="43"/>
      <c r="H48" s="43"/>
      <c r="I48" s="43"/>
      <c r="J48" s="44"/>
    </row>
    <row r="49" ht="116">
      <c r="A49" s="35" t="s">
        <v>128</v>
      </c>
      <c r="B49" s="42"/>
      <c r="C49" s="43"/>
      <c r="D49" s="43"/>
      <c r="E49" s="37" t="s">
        <v>335</v>
      </c>
      <c r="F49" s="43"/>
      <c r="G49" s="43"/>
      <c r="H49" s="43"/>
      <c r="I49" s="43"/>
      <c r="J49" s="44"/>
    </row>
    <row r="50">
      <c r="A50" s="35" t="s">
        <v>119</v>
      </c>
      <c r="B50" s="35">
        <v>11</v>
      </c>
      <c r="C50" s="36" t="s">
        <v>359</v>
      </c>
      <c r="D50" s="35" t="s">
        <v>131</v>
      </c>
      <c r="E50" s="37" t="s">
        <v>360</v>
      </c>
      <c r="F50" s="38" t="s">
        <v>212</v>
      </c>
      <c r="G50" s="39">
        <v>755</v>
      </c>
      <c r="H50" s="40">
        <v>0</v>
      </c>
      <c r="I50" s="40">
        <f>ROUND(G50*H50,P4)</f>
        <v>0</v>
      </c>
      <c r="J50" s="35"/>
      <c r="O50" s="41">
        <f>I50*0.21</f>
        <v>0</v>
      </c>
      <c r="P50">
        <v>3</v>
      </c>
    </row>
    <row r="51" ht="43.5">
      <c r="A51" s="35" t="s">
        <v>124</v>
      </c>
      <c r="B51" s="42"/>
      <c r="C51" s="43"/>
      <c r="D51" s="43"/>
      <c r="E51" s="37" t="s">
        <v>1027</v>
      </c>
      <c r="F51" s="43"/>
      <c r="G51" s="43"/>
      <c r="H51" s="43"/>
      <c r="I51" s="43"/>
      <c r="J51" s="44"/>
    </row>
    <row r="52">
      <c r="A52" s="35" t="s">
        <v>126</v>
      </c>
      <c r="B52" s="42"/>
      <c r="C52" s="43"/>
      <c r="D52" s="43"/>
      <c r="E52" s="45" t="s">
        <v>1028</v>
      </c>
      <c r="F52" s="43"/>
      <c r="G52" s="43"/>
      <c r="H52" s="43"/>
      <c r="I52" s="43"/>
      <c r="J52" s="44"/>
    </row>
    <row r="53" ht="409.5">
      <c r="A53" s="35" t="s">
        <v>128</v>
      </c>
      <c r="B53" s="42"/>
      <c r="C53" s="43"/>
      <c r="D53" s="43"/>
      <c r="E53" s="37" t="s">
        <v>215</v>
      </c>
      <c r="F53" s="43"/>
      <c r="G53" s="43"/>
      <c r="H53" s="43"/>
      <c r="I53" s="43"/>
      <c r="J53" s="44"/>
    </row>
    <row r="54">
      <c r="A54" s="35" t="s">
        <v>119</v>
      </c>
      <c r="B54" s="35">
        <v>12</v>
      </c>
      <c r="C54" s="36" t="s">
        <v>359</v>
      </c>
      <c r="D54" s="35" t="s">
        <v>137</v>
      </c>
      <c r="E54" s="37" t="s">
        <v>360</v>
      </c>
      <c r="F54" s="38" t="s">
        <v>212</v>
      </c>
      <c r="G54" s="39">
        <v>275</v>
      </c>
      <c r="H54" s="40">
        <v>0</v>
      </c>
      <c r="I54" s="40">
        <f>ROUND(G54*H54,P4)</f>
        <v>0</v>
      </c>
      <c r="J54" s="35"/>
      <c r="O54" s="41">
        <f>I54*0.21</f>
        <v>0</v>
      </c>
      <c r="P54">
        <v>3</v>
      </c>
    </row>
    <row r="55" ht="43.5">
      <c r="A55" s="35" t="s">
        <v>124</v>
      </c>
      <c r="B55" s="42"/>
      <c r="C55" s="43"/>
      <c r="D55" s="43"/>
      <c r="E55" s="37" t="s">
        <v>1029</v>
      </c>
      <c r="F55" s="43"/>
      <c r="G55" s="43"/>
      <c r="H55" s="43"/>
      <c r="I55" s="43"/>
      <c r="J55" s="44"/>
    </row>
    <row r="56">
      <c r="A56" s="35" t="s">
        <v>126</v>
      </c>
      <c r="B56" s="42"/>
      <c r="C56" s="43"/>
      <c r="D56" s="43"/>
      <c r="E56" s="45" t="s">
        <v>1030</v>
      </c>
      <c r="F56" s="43"/>
      <c r="G56" s="43"/>
      <c r="H56" s="43"/>
      <c r="I56" s="43"/>
      <c r="J56" s="44"/>
    </row>
    <row r="57" ht="409.5">
      <c r="A57" s="35" t="s">
        <v>128</v>
      </c>
      <c r="B57" s="42"/>
      <c r="C57" s="43"/>
      <c r="D57" s="43"/>
      <c r="E57" s="37" t="s">
        <v>215</v>
      </c>
      <c r="F57" s="43"/>
      <c r="G57" s="43"/>
      <c r="H57" s="43"/>
      <c r="I57" s="43"/>
      <c r="J57" s="44"/>
    </row>
    <row r="58">
      <c r="A58" s="35" t="s">
        <v>119</v>
      </c>
      <c r="B58" s="35">
        <v>13</v>
      </c>
      <c r="C58" s="36" t="s">
        <v>365</v>
      </c>
      <c r="D58" s="35" t="s">
        <v>121</v>
      </c>
      <c r="E58" s="37" t="s">
        <v>366</v>
      </c>
      <c r="F58" s="38" t="s">
        <v>212</v>
      </c>
      <c r="G58" s="39">
        <v>1029</v>
      </c>
      <c r="H58" s="40">
        <v>0</v>
      </c>
      <c r="I58" s="40">
        <f>ROUND(G58*H58,P4)</f>
        <v>0</v>
      </c>
      <c r="J58" s="35"/>
      <c r="O58" s="41">
        <f>I58*0.21</f>
        <v>0</v>
      </c>
      <c r="P58">
        <v>3</v>
      </c>
    </row>
    <row r="59">
      <c r="A59" s="35" t="s">
        <v>124</v>
      </c>
      <c r="B59" s="42"/>
      <c r="C59" s="43"/>
      <c r="D59" s="43"/>
      <c r="E59" s="37" t="s">
        <v>367</v>
      </c>
      <c r="F59" s="43"/>
      <c r="G59" s="43"/>
      <c r="H59" s="43"/>
      <c r="I59" s="43"/>
      <c r="J59" s="44"/>
    </row>
    <row r="60" ht="43.5">
      <c r="A60" s="35" t="s">
        <v>126</v>
      </c>
      <c r="B60" s="42"/>
      <c r="C60" s="43"/>
      <c r="D60" s="43"/>
      <c r="E60" s="45" t="s">
        <v>1031</v>
      </c>
      <c r="F60" s="43"/>
      <c r="G60" s="43"/>
      <c r="H60" s="43"/>
      <c r="I60" s="43"/>
      <c r="J60" s="44"/>
    </row>
    <row r="61" ht="391.5">
      <c r="A61" s="35" t="s">
        <v>128</v>
      </c>
      <c r="B61" s="42"/>
      <c r="C61" s="43"/>
      <c r="D61" s="43"/>
      <c r="E61" s="37" t="s">
        <v>369</v>
      </c>
      <c r="F61" s="43"/>
      <c r="G61" s="43"/>
      <c r="H61" s="43"/>
      <c r="I61" s="43"/>
      <c r="J61" s="44"/>
    </row>
    <row r="62">
      <c r="A62" s="35" t="s">
        <v>119</v>
      </c>
      <c r="B62" s="35">
        <v>14</v>
      </c>
      <c r="C62" s="36" t="s">
        <v>370</v>
      </c>
      <c r="D62" s="35" t="s">
        <v>121</v>
      </c>
      <c r="E62" s="37" t="s">
        <v>371</v>
      </c>
      <c r="F62" s="38" t="s">
        <v>212</v>
      </c>
      <c r="G62" s="39">
        <v>28</v>
      </c>
      <c r="H62" s="40">
        <v>0</v>
      </c>
      <c r="I62" s="40">
        <f>ROUND(G62*H62,P4)</f>
        <v>0</v>
      </c>
      <c r="J62" s="35"/>
      <c r="O62" s="41">
        <f>I62*0.21</f>
        <v>0</v>
      </c>
      <c r="P62">
        <v>3</v>
      </c>
    </row>
    <row r="63" ht="29">
      <c r="A63" s="35" t="s">
        <v>124</v>
      </c>
      <c r="B63" s="42"/>
      <c r="C63" s="43"/>
      <c r="D63" s="43"/>
      <c r="E63" s="37" t="s">
        <v>689</v>
      </c>
      <c r="F63" s="43"/>
      <c r="G63" s="43"/>
      <c r="H63" s="43"/>
      <c r="I63" s="43"/>
      <c r="J63" s="44"/>
    </row>
    <row r="64">
      <c r="A64" s="35" t="s">
        <v>126</v>
      </c>
      <c r="B64" s="42"/>
      <c r="C64" s="43"/>
      <c r="D64" s="43"/>
      <c r="E64" s="45" t="s">
        <v>1032</v>
      </c>
      <c r="F64" s="43"/>
      <c r="G64" s="43"/>
      <c r="H64" s="43"/>
      <c r="I64" s="43"/>
      <c r="J64" s="44"/>
    </row>
    <row r="65" ht="87">
      <c r="A65" s="35" t="s">
        <v>128</v>
      </c>
      <c r="B65" s="42"/>
      <c r="C65" s="43"/>
      <c r="D65" s="43"/>
      <c r="E65" s="37" t="s">
        <v>374</v>
      </c>
      <c r="F65" s="43"/>
      <c r="G65" s="43"/>
      <c r="H65" s="43"/>
      <c r="I65" s="43"/>
      <c r="J65" s="44"/>
    </row>
    <row r="66">
      <c r="A66" s="35" t="s">
        <v>119</v>
      </c>
      <c r="B66" s="35">
        <v>15</v>
      </c>
      <c r="C66" s="36" t="s">
        <v>375</v>
      </c>
      <c r="D66" s="35"/>
      <c r="E66" s="37" t="s">
        <v>376</v>
      </c>
      <c r="F66" s="38" t="s">
        <v>237</v>
      </c>
      <c r="G66" s="39">
        <v>234</v>
      </c>
      <c r="H66" s="40">
        <v>0</v>
      </c>
      <c r="I66" s="40">
        <f>ROUND(G66*H66,P4)</f>
        <v>0</v>
      </c>
      <c r="J66" s="35"/>
      <c r="O66" s="41">
        <f>I66*0.21</f>
        <v>0</v>
      </c>
      <c r="P66">
        <v>3</v>
      </c>
    </row>
    <row r="67" ht="29">
      <c r="A67" s="35" t="s">
        <v>124</v>
      </c>
      <c r="B67" s="42"/>
      <c r="C67" s="43"/>
      <c r="D67" s="43"/>
      <c r="E67" s="37" t="s">
        <v>885</v>
      </c>
      <c r="F67" s="43"/>
      <c r="G67" s="43"/>
      <c r="H67" s="43"/>
      <c r="I67" s="43"/>
      <c r="J67" s="44"/>
    </row>
    <row r="68">
      <c r="A68" s="35" t="s">
        <v>126</v>
      </c>
      <c r="B68" s="42"/>
      <c r="C68" s="43"/>
      <c r="D68" s="43"/>
      <c r="E68" s="45" t="s">
        <v>1033</v>
      </c>
      <c r="F68" s="43"/>
      <c r="G68" s="43"/>
      <c r="H68" s="43"/>
      <c r="I68" s="43"/>
      <c r="J68" s="44"/>
    </row>
    <row r="69" ht="116">
      <c r="A69" s="35" t="s">
        <v>128</v>
      </c>
      <c r="B69" s="42"/>
      <c r="C69" s="43"/>
      <c r="D69" s="43"/>
      <c r="E69" s="37" t="s">
        <v>379</v>
      </c>
      <c r="F69" s="43"/>
      <c r="G69" s="43"/>
      <c r="H69" s="43"/>
      <c r="I69" s="43"/>
      <c r="J69" s="44"/>
    </row>
    <row r="70">
      <c r="A70" s="35" t="s">
        <v>119</v>
      </c>
      <c r="B70" s="35">
        <v>16</v>
      </c>
      <c r="C70" s="36" t="s">
        <v>1034</v>
      </c>
      <c r="D70" s="35" t="s">
        <v>121</v>
      </c>
      <c r="E70" s="37" t="s">
        <v>1035</v>
      </c>
      <c r="F70" s="38" t="s">
        <v>237</v>
      </c>
      <c r="G70" s="39">
        <v>20</v>
      </c>
      <c r="H70" s="40">
        <v>0</v>
      </c>
      <c r="I70" s="40">
        <f>ROUND(G70*H70,P4)</f>
        <v>0</v>
      </c>
      <c r="J70" s="35"/>
      <c r="O70" s="41">
        <f>I70*0.21</f>
        <v>0</v>
      </c>
      <c r="P70">
        <v>3</v>
      </c>
    </row>
    <row r="71" ht="29">
      <c r="A71" s="35" t="s">
        <v>124</v>
      </c>
      <c r="B71" s="42"/>
      <c r="C71" s="43"/>
      <c r="D71" s="43"/>
      <c r="E71" s="37" t="s">
        <v>1036</v>
      </c>
      <c r="F71" s="43"/>
      <c r="G71" s="43"/>
      <c r="H71" s="43"/>
      <c r="I71" s="43"/>
      <c r="J71" s="44"/>
    </row>
    <row r="72">
      <c r="A72" s="35" t="s">
        <v>126</v>
      </c>
      <c r="B72" s="42"/>
      <c r="C72" s="43"/>
      <c r="D72" s="43"/>
      <c r="E72" s="45" t="s">
        <v>1037</v>
      </c>
      <c r="F72" s="43"/>
      <c r="G72" s="43"/>
      <c r="H72" s="43"/>
      <c r="I72" s="43"/>
      <c r="J72" s="44"/>
    </row>
    <row r="73" ht="116">
      <c r="A73" s="35" t="s">
        <v>128</v>
      </c>
      <c r="B73" s="42"/>
      <c r="C73" s="43"/>
      <c r="D73" s="43"/>
      <c r="E73" s="37" t="s">
        <v>379</v>
      </c>
      <c r="F73" s="43"/>
      <c r="G73" s="43"/>
      <c r="H73" s="43"/>
      <c r="I73" s="43"/>
      <c r="J73" s="44"/>
    </row>
    <row r="74">
      <c r="A74" s="35" t="s">
        <v>119</v>
      </c>
      <c r="B74" s="35">
        <v>17</v>
      </c>
      <c r="C74" s="36" t="s">
        <v>384</v>
      </c>
      <c r="D74" s="35" t="s">
        <v>121</v>
      </c>
      <c r="E74" s="37" t="s">
        <v>385</v>
      </c>
      <c r="F74" s="38" t="s">
        <v>212</v>
      </c>
      <c r="G74" s="39">
        <v>239</v>
      </c>
      <c r="H74" s="40">
        <v>0</v>
      </c>
      <c r="I74" s="40">
        <f>ROUND(G74*H74,P4)</f>
        <v>0</v>
      </c>
      <c r="J74" s="35"/>
      <c r="O74" s="41">
        <f>I74*0.21</f>
        <v>0</v>
      </c>
      <c r="P74">
        <v>3</v>
      </c>
    </row>
    <row r="75">
      <c r="A75" s="35" t="s">
        <v>124</v>
      </c>
      <c r="B75" s="42"/>
      <c r="C75" s="43"/>
      <c r="D75" s="43"/>
      <c r="E75" s="37" t="s">
        <v>386</v>
      </c>
      <c r="F75" s="43"/>
      <c r="G75" s="43"/>
      <c r="H75" s="43"/>
      <c r="I75" s="43"/>
      <c r="J75" s="44"/>
    </row>
    <row r="76">
      <c r="A76" s="35" t="s">
        <v>126</v>
      </c>
      <c r="B76" s="42"/>
      <c r="C76" s="43"/>
      <c r="D76" s="43"/>
      <c r="E76" s="45" t="s">
        <v>1038</v>
      </c>
      <c r="F76" s="43"/>
      <c r="G76" s="43"/>
      <c r="H76" s="43"/>
      <c r="I76" s="43"/>
      <c r="J76" s="44"/>
    </row>
    <row r="77" ht="261">
      <c r="A77" s="35" t="s">
        <v>128</v>
      </c>
      <c r="B77" s="42"/>
      <c r="C77" s="43"/>
      <c r="D77" s="43"/>
      <c r="E77" s="37" t="s">
        <v>388</v>
      </c>
      <c r="F77" s="43"/>
      <c r="G77" s="43"/>
      <c r="H77" s="43"/>
      <c r="I77" s="43"/>
      <c r="J77" s="44"/>
    </row>
    <row r="78">
      <c r="A78" s="35" t="s">
        <v>119</v>
      </c>
      <c r="B78" s="35">
        <v>18</v>
      </c>
      <c r="C78" s="36" t="s">
        <v>389</v>
      </c>
      <c r="D78" s="35" t="s">
        <v>131</v>
      </c>
      <c r="E78" s="37" t="s">
        <v>390</v>
      </c>
      <c r="F78" s="38" t="s">
        <v>212</v>
      </c>
      <c r="G78" s="39">
        <v>690</v>
      </c>
      <c r="H78" s="40">
        <v>0</v>
      </c>
      <c r="I78" s="40">
        <f>ROUND(G78*H78,P4)</f>
        <v>0</v>
      </c>
      <c r="J78" s="35"/>
      <c r="O78" s="41">
        <f>I78*0.21</f>
        <v>0</v>
      </c>
      <c r="P78">
        <v>3</v>
      </c>
    </row>
    <row r="79">
      <c r="A79" s="35" t="s">
        <v>124</v>
      </c>
      <c r="B79" s="42"/>
      <c r="C79" s="43"/>
      <c r="D79" s="43"/>
      <c r="E79" s="37" t="s">
        <v>915</v>
      </c>
      <c r="F79" s="43"/>
      <c r="G79" s="43"/>
      <c r="H79" s="43"/>
      <c r="I79" s="43"/>
      <c r="J79" s="44"/>
    </row>
    <row r="80">
      <c r="A80" s="35" t="s">
        <v>126</v>
      </c>
      <c r="B80" s="42"/>
      <c r="C80" s="43"/>
      <c r="D80" s="43"/>
      <c r="E80" s="45" t="s">
        <v>1039</v>
      </c>
      <c r="F80" s="43"/>
      <c r="G80" s="43"/>
      <c r="H80" s="43"/>
      <c r="I80" s="43"/>
      <c r="J80" s="44"/>
    </row>
    <row r="81" ht="261">
      <c r="A81" s="35" t="s">
        <v>128</v>
      </c>
      <c r="B81" s="42"/>
      <c r="C81" s="43"/>
      <c r="D81" s="43"/>
      <c r="E81" s="37" t="s">
        <v>388</v>
      </c>
      <c r="F81" s="43"/>
      <c r="G81" s="43"/>
      <c r="H81" s="43"/>
      <c r="I81" s="43"/>
      <c r="J81" s="44"/>
    </row>
    <row r="82">
      <c r="A82" s="35" t="s">
        <v>119</v>
      </c>
      <c r="B82" s="35">
        <v>19</v>
      </c>
      <c r="C82" s="36" t="s">
        <v>389</v>
      </c>
      <c r="D82" s="35" t="s">
        <v>137</v>
      </c>
      <c r="E82" s="37" t="s">
        <v>390</v>
      </c>
      <c r="F82" s="38" t="s">
        <v>212</v>
      </c>
      <c r="G82" s="39">
        <v>275</v>
      </c>
      <c r="H82" s="40">
        <v>0</v>
      </c>
      <c r="I82" s="40">
        <f>ROUND(G82*H82,P4)</f>
        <v>0</v>
      </c>
      <c r="J82" s="35"/>
      <c r="O82" s="41">
        <f>I82*0.21</f>
        <v>0</v>
      </c>
      <c r="P82">
        <v>3</v>
      </c>
    </row>
    <row r="83">
      <c r="A83" s="35" t="s">
        <v>124</v>
      </c>
      <c r="B83" s="42"/>
      <c r="C83" s="43"/>
      <c r="D83" s="43"/>
      <c r="E83" s="37" t="s">
        <v>1040</v>
      </c>
      <c r="F83" s="43"/>
      <c r="G83" s="43"/>
      <c r="H83" s="43"/>
      <c r="I83" s="43"/>
      <c r="J83" s="44"/>
    </row>
    <row r="84">
      <c r="A84" s="35" t="s">
        <v>126</v>
      </c>
      <c r="B84" s="42"/>
      <c r="C84" s="43"/>
      <c r="D84" s="43"/>
      <c r="E84" s="45" t="s">
        <v>1030</v>
      </c>
      <c r="F84" s="43"/>
      <c r="G84" s="43"/>
      <c r="H84" s="43"/>
      <c r="I84" s="43"/>
      <c r="J84" s="44"/>
    </row>
    <row r="85" ht="261">
      <c r="A85" s="35" t="s">
        <v>128</v>
      </c>
      <c r="B85" s="42"/>
      <c r="C85" s="43"/>
      <c r="D85" s="43"/>
      <c r="E85" s="37" t="s">
        <v>388</v>
      </c>
      <c r="F85" s="43"/>
      <c r="G85" s="43"/>
      <c r="H85" s="43"/>
      <c r="I85" s="43"/>
      <c r="J85" s="44"/>
    </row>
    <row r="86">
      <c r="A86" s="35" t="s">
        <v>119</v>
      </c>
      <c r="B86" s="35">
        <v>20</v>
      </c>
      <c r="C86" s="36" t="s">
        <v>395</v>
      </c>
      <c r="D86" s="35" t="s">
        <v>131</v>
      </c>
      <c r="E86" s="37" t="s">
        <v>396</v>
      </c>
      <c r="F86" s="38" t="s">
        <v>212</v>
      </c>
      <c r="G86" s="39">
        <v>790</v>
      </c>
      <c r="H86" s="40">
        <v>0</v>
      </c>
      <c r="I86" s="40">
        <f>ROUND(G86*H86,P4)</f>
        <v>0</v>
      </c>
      <c r="J86" s="35"/>
      <c r="O86" s="41">
        <f>I86*0.21</f>
        <v>0</v>
      </c>
      <c r="P86">
        <v>3</v>
      </c>
    </row>
    <row r="87">
      <c r="A87" s="35" t="s">
        <v>124</v>
      </c>
      <c r="B87" s="42"/>
      <c r="C87" s="43"/>
      <c r="D87" s="43"/>
      <c r="E87" s="37" t="s">
        <v>397</v>
      </c>
      <c r="F87" s="43"/>
      <c r="G87" s="43"/>
      <c r="H87" s="43"/>
      <c r="I87" s="43"/>
      <c r="J87" s="44"/>
    </row>
    <row r="88">
      <c r="A88" s="35" t="s">
        <v>126</v>
      </c>
      <c r="B88" s="42"/>
      <c r="C88" s="43"/>
      <c r="D88" s="43"/>
      <c r="E88" s="45" t="s">
        <v>1041</v>
      </c>
      <c r="F88" s="43"/>
      <c r="G88" s="43"/>
      <c r="H88" s="43"/>
      <c r="I88" s="43"/>
      <c r="J88" s="44"/>
    </row>
    <row r="89" ht="406">
      <c r="A89" s="35" t="s">
        <v>128</v>
      </c>
      <c r="B89" s="42"/>
      <c r="C89" s="43"/>
      <c r="D89" s="43"/>
      <c r="E89" s="37" t="s">
        <v>399</v>
      </c>
      <c r="F89" s="43"/>
      <c r="G89" s="43"/>
      <c r="H89" s="43"/>
      <c r="I89" s="43"/>
      <c r="J89" s="44"/>
    </row>
    <row r="90">
      <c r="A90" s="35" t="s">
        <v>119</v>
      </c>
      <c r="B90" s="35">
        <v>21</v>
      </c>
      <c r="C90" s="36" t="s">
        <v>402</v>
      </c>
      <c r="D90" s="35" t="s">
        <v>121</v>
      </c>
      <c r="E90" s="37" t="s">
        <v>403</v>
      </c>
      <c r="F90" s="38" t="s">
        <v>212</v>
      </c>
      <c r="G90" s="39">
        <v>64</v>
      </c>
      <c r="H90" s="40">
        <v>0</v>
      </c>
      <c r="I90" s="40">
        <f>ROUND(G90*H90,P4)</f>
        <v>0</v>
      </c>
      <c r="J90" s="35"/>
      <c r="O90" s="41">
        <f>I90*0.21</f>
        <v>0</v>
      </c>
      <c r="P90">
        <v>3</v>
      </c>
    </row>
    <row r="91">
      <c r="A91" s="35" t="s">
        <v>124</v>
      </c>
      <c r="B91" s="42"/>
      <c r="C91" s="43"/>
      <c r="D91" s="43"/>
      <c r="E91" s="37" t="s">
        <v>404</v>
      </c>
      <c r="F91" s="43"/>
      <c r="G91" s="43"/>
      <c r="H91" s="43"/>
      <c r="I91" s="43"/>
      <c r="J91" s="44"/>
    </row>
    <row r="92">
      <c r="A92" s="35" t="s">
        <v>126</v>
      </c>
      <c r="B92" s="42"/>
      <c r="C92" s="43"/>
      <c r="D92" s="43"/>
      <c r="E92" s="45" t="s">
        <v>1042</v>
      </c>
      <c r="F92" s="43"/>
      <c r="G92" s="43"/>
      <c r="H92" s="43"/>
      <c r="I92" s="43"/>
      <c r="J92" s="44"/>
    </row>
    <row r="93" ht="348">
      <c r="A93" s="35" t="s">
        <v>128</v>
      </c>
      <c r="B93" s="42"/>
      <c r="C93" s="43"/>
      <c r="D93" s="43"/>
      <c r="E93" s="37" t="s">
        <v>406</v>
      </c>
      <c r="F93" s="43"/>
      <c r="G93" s="43"/>
      <c r="H93" s="43"/>
      <c r="I93" s="43"/>
      <c r="J93" s="44"/>
    </row>
    <row r="94">
      <c r="A94" s="35" t="s">
        <v>119</v>
      </c>
      <c r="B94" s="35">
        <v>22</v>
      </c>
      <c r="C94" s="36" t="s">
        <v>417</v>
      </c>
      <c r="D94" s="35" t="s">
        <v>121</v>
      </c>
      <c r="E94" s="37" t="s">
        <v>418</v>
      </c>
      <c r="F94" s="38" t="s">
        <v>200</v>
      </c>
      <c r="G94" s="39">
        <v>1370</v>
      </c>
      <c r="H94" s="40">
        <v>0</v>
      </c>
      <c r="I94" s="40">
        <f>ROUND(G94*H94,P4)</f>
        <v>0</v>
      </c>
      <c r="J94" s="35"/>
      <c r="O94" s="41">
        <f>I94*0.21</f>
        <v>0</v>
      </c>
      <c r="P94">
        <v>3</v>
      </c>
    </row>
    <row r="95">
      <c r="A95" s="35" t="s">
        <v>124</v>
      </c>
      <c r="B95" s="42"/>
      <c r="C95" s="43"/>
      <c r="D95" s="43"/>
      <c r="E95" s="37" t="s">
        <v>419</v>
      </c>
      <c r="F95" s="43"/>
      <c r="G95" s="43"/>
      <c r="H95" s="43"/>
      <c r="I95" s="43"/>
      <c r="J95" s="44"/>
    </row>
    <row r="96">
      <c r="A96" s="35" t="s">
        <v>126</v>
      </c>
      <c r="B96" s="42"/>
      <c r="C96" s="43"/>
      <c r="D96" s="43"/>
      <c r="E96" s="45" t="s">
        <v>1043</v>
      </c>
      <c r="F96" s="43"/>
      <c r="G96" s="43"/>
      <c r="H96" s="43"/>
      <c r="I96" s="43"/>
      <c r="J96" s="44"/>
    </row>
    <row r="97" ht="72.5">
      <c r="A97" s="35" t="s">
        <v>128</v>
      </c>
      <c r="B97" s="42"/>
      <c r="C97" s="43"/>
      <c r="D97" s="43"/>
      <c r="E97" s="37" t="s">
        <v>421</v>
      </c>
      <c r="F97" s="43"/>
      <c r="G97" s="43"/>
      <c r="H97" s="43"/>
      <c r="I97" s="43"/>
      <c r="J97" s="44"/>
    </row>
    <row r="98">
      <c r="A98" s="35" t="s">
        <v>119</v>
      </c>
      <c r="B98" s="35">
        <v>23</v>
      </c>
      <c r="C98" s="36" t="s">
        <v>422</v>
      </c>
      <c r="D98" s="35" t="s">
        <v>121</v>
      </c>
      <c r="E98" s="37" t="s">
        <v>423</v>
      </c>
      <c r="F98" s="38" t="s">
        <v>200</v>
      </c>
      <c r="G98" s="39">
        <v>329</v>
      </c>
      <c r="H98" s="40">
        <v>0</v>
      </c>
      <c r="I98" s="40">
        <f>ROUND(G98*H98,P4)</f>
        <v>0</v>
      </c>
      <c r="J98" s="35"/>
      <c r="O98" s="41">
        <f>I98*0.21</f>
        <v>0</v>
      </c>
      <c r="P98">
        <v>3</v>
      </c>
    </row>
    <row r="99">
      <c r="A99" s="35" t="s">
        <v>124</v>
      </c>
      <c r="B99" s="42"/>
      <c r="C99" s="43"/>
      <c r="D99" s="43"/>
      <c r="E99" s="37" t="s">
        <v>424</v>
      </c>
      <c r="F99" s="43"/>
      <c r="G99" s="43"/>
      <c r="H99" s="43"/>
      <c r="I99" s="43"/>
      <c r="J99" s="44"/>
    </row>
    <row r="100">
      <c r="A100" s="35" t="s">
        <v>126</v>
      </c>
      <c r="B100" s="42"/>
      <c r="C100" s="43"/>
      <c r="D100" s="43"/>
      <c r="E100" s="45" t="s">
        <v>1044</v>
      </c>
      <c r="F100" s="43"/>
      <c r="G100" s="43"/>
      <c r="H100" s="43"/>
      <c r="I100" s="43"/>
      <c r="J100" s="44"/>
    </row>
    <row r="101" ht="72.5">
      <c r="A101" s="35" t="s">
        <v>128</v>
      </c>
      <c r="B101" s="42"/>
      <c r="C101" s="43"/>
      <c r="D101" s="43"/>
      <c r="E101" s="37" t="s">
        <v>426</v>
      </c>
      <c r="F101" s="43"/>
      <c r="G101" s="43"/>
      <c r="H101" s="43"/>
      <c r="I101" s="43"/>
      <c r="J101" s="44"/>
    </row>
    <row r="102">
      <c r="A102" s="35" t="s">
        <v>119</v>
      </c>
      <c r="B102" s="35">
        <v>24</v>
      </c>
      <c r="C102" s="36" t="s">
        <v>431</v>
      </c>
      <c r="D102" s="35"/>
      <c r="E102" s="37" t="s">
        <v>432</v>
      </c>
      <c r="F102" s="38" t="s">
        <v>200</v>
      </c>
      <c r="G102" s="39">
        <v>329</v>
      </c>
      <c r="H102" s="40">
        <v>0</v>
      </c>
      <c r="I102" s="40">
        <f>ROUND(G102*H102,P4)</f>
        <v>0</v>
      </c>
      <c r="J102" s="35"/>
      <c r="O102" s="41">
        <f>I102*0.21</f>
        <v>0</v>
      </c>
      <c r="P102">
        <v>3</v>
      </c>
    </row>
    <row r="103">
      <c r="A103" s="35" t="s">
        <v>124</v>
      </c>
      <c r="B103" s="42"/>
      <c r="C103" s="43"/>
      <c r="D103" s="43"/>
      <c r="E103" s="37" t="s">
        <v>433</v>
      </c>
      <c r="F103" s="43"/>
      <c r="G103" s="43"/>
      <c r="H103" s="43"/>
      <c r="I103" s="43"/>
      <c r="J103" s="44"/>
    </row>
    <row r="104">
      <c r="A104" s="35" t="s">
        <v>126</v>
      </c>
      <c r="B104" s="42"/>
      <c r="C104" s="43"/>
      <c r="D104" s="43"/>
      <c r="E104" s="45" t="s">
        <v>1044</v>
      </c>
      <c r="F104" s="43"/>
      <c r="G104" s="43"/>
      <c r="H104" s="43"/>
      <c r="I104" s="43"/>
      <c r="J104" s="44"/>
    </row>
    <row r="105" ht="72.5">
      <c r="A105" s="35" t="s">
        <v>128</v>
      </c>
      <c r="B105" s="42"/>
      <c r="C105" s="43"/>
      <c r="D105" s="43"/>
      <c r="E105" s="37" t="s">
        <v>435</v>
      </c>
      <c r="F105" s="43"/>
      <c r="G105" s="43"/>
      <c r="H105" s="43"/>
      <c r="I105" s="43"/>
      <c r="J105" s="44"/>
    </row>
    <row r="106">
      <c r="A106" s="29" t="s">
        <v>116</v>
      </c>
      <c r="B106" s="30"/>
      <c r="C106" s="31" t="s">
        <v>437</v>
      </c>
      <c r="D106" s="32"/>
      <c r="E106" s="29" t="s">
        <v>438</v>
      </c>
      <c r="F106" s="32"/>
      <c r="G106" s="32"/>
      <c r="H106" s="32"/>
      <c r="I106" s="33">
        <f>SUMIFS(I107:I110,A107:A110,"P")</f>
        <v>0</v>
      </c>
      <c r="J106" s="34"/>
    </row>
    <row r="107">
      <c r="A107" s="35" t="s">
        <v>119</v>
      </c>
      <c r="B107" s="35">
        <v>25</v>
      </c>
      <c r="C107" s="36" t="s">
        <v>444</v>
      </c>
      <c r="D107" s="35" t="s">
        <v>121</v>
      </c>
      <c r="E107" s="37" t="s">
        <v>445</v>
      </c>
      <c r="F107" s="38" t="s">
        <v>200</v>
      </c>
      <c r="G107" s="39">
        <v>1654</v>
      </c>
      <c r="H107" s="40">
        <v>0</v>
      </c>
      <c r="I107" s="40">
        <f>ROUND(G107*H107,P4)</f>
        <v>0</v>
      </c>
      <c r="J107" s="35"/>
      <c r="O107" s="41">
        <f>I107*0.21</f>
        <v>0</v>
      </c>
      <c r="P107">
        <v>3</v>
      </c>
    </row>
    <row r="108">
      <c r="A108" s="35" t="s">
        <v>124</v>
      </c>
      <c r="B108" s="42"/>
      <c r="C108" s="43"/>
      <c r="D108" s="43"/>
      <c r="E108" s="37" t="s">
        <v>446</v>
      </c>
      <c r="F108" s="43"/>
      <c r="G108" s="43"/>
      <c r="H108" s="43"/>
      <c r="I108" s="43"/>
      <c r="J108" s="44"/>
    </row>
    <row r="109">
      <c r="A109" s="35" t="s">
        <v>126</v>
      </c>
      <c r="B109" s="42"/>
      <c r="C109" s="43"/>
      <c r="D109" s="43"/>
      <c r="E109" s="45" t="s">
        <v>1045</v>
      </c>
      <c r="F109" s="43"/>
      <c r="G109" s="43"/>
      <c r="H109" s="43"/>
      <c r="I109" s="43"/>
      <c r="J109" s="44"/>
    </row>
    <row r="110" ht="116">
      <c r="A110" s="35" t="s">
        <v>128</v>
      </c>
      <c r="B110" s="42"/>
      <c r="C110" s="43"/>
      <c r="D110" s="43"/>
      <c r="E110" s="37" t="s">
        <v>448</v>
      </c>
      <c r="F110" s="43"/>
      <c r="G110" s="43"/>
      <c r="H110" s="43"/>
      <c r="I110" s="43"/>
      <c r="J110" s="44"/>
    </row>
    <row r="111">
      <c r="A111" s="29" t="s">
        <v>116</v>
      </c>
      <c r="B111" s="30"/>
      <c r="C111" s="31" t="s">
        <v>472</v>
      </c>
      <c r="D111" s="32"/>
      <c r="E111" s="29" t="s">
        <v>473</v>
      </c>
      <c r="F111" s="32"/>
      <c r="G111" s="32"/>
      <c r="H111" s="32"/>
      <c r="I111" s="33">
        <f>SUMIFS(I112:I139,A112:A139,"P")</f>
        <v>0</v>
      </c>
      <c r="J111" s="34"/>
    </row>
    <row r="112">
      <c r="A112" s="35" t="s">
        <v>119</v>
      </c>
      <c r="B112" s="35">
        <v>26</v>
      </c>
      <c r="C112" s="36" t="s">
        <v>479</v>
      </c>
      <c r="D112" s="35" t="s">
        <v>131</v>
      </c>
      <c r="E112" s="37" t="s">
        <v>480</v>
      </c>
      <c r="F112" s="38" t="s">
        <v>212</v>
      </c>
      <c r="G112" s="39">
        <v>176</v>
      </c>
      <c r="H112" s="40">
        <v>0</v>
      </c>
      <c r="I112" s="40">
        <f>ROUND(G112*H112,P4)</f>
        <v>0</v>
      </c>
      <c r="J112" s="35"/>
      <c r="O112" s="41">
        <f>I112*0.21</f>
        <v>0</v>
      </c>
      <c r="P112">
        <v>3</v>
      </c>
    </row>
    <row r="113">
      <c r="A113" s="35" t="s">
        <v>124</v>
      </c>
      <c r="B113" s="42"/>
      <c r="C113" s="43"/>
      <c r="D113" s="43"/>
      <c r="E113" s="37" t="s">
        <v>927</v>
      </c>
      <c r="F113" s="43"/>
      <c r="G113" s="43"/>
      <c r="H113" s="43"/>
      <c r="I113" s="43"/>
      <c r="J113" s="44"/>
    </row>
    <row r="114">
      <c r="A114" s="35" t="s">
        <v>126</v>
      </c>
      <c r="B114" s="42"/>
      <c r="C114" s="43"/>
      <c r="D114" s="43"/>
      <c r="E114" s="45" t="s">
        <v>1046</v>
      </c>
      <c r="F114" s="43"/>
      <c r="G114" s="43"/>
      <c r="H114" s="43"/>
      <c r="I114" s="43"/>
      <c r="J114" s="44"/>
    </row>
    <row r="115" ht="87">
      <c r="A115" s="35" t="s">
        <v>128</v>
      </c>
      <c r="B115" s="42"/>
      <c r="C115" s="43"/>
      <c r="D115" s="43"/>
      <c r="E115" s="37" t="s">
        <v>483</v>
      </c>
      <c r="F115" s="43"/>
      <c r="G115" s="43"/>
      <c r="H115" s="43"/>
      <c r="I115" s="43"/>
      <c r="J115" s="44"/>
    </row>
    <row r="116">
      <c r="A116" s="35" t="s">
        <v>119</v>
      </c>
      <c r="B116" s="35">
        <v>27</v>
      </c>
      <c r="C116" s="36" t="s">
        <v>479</v>
      </c>
      <c r="D116" s="35" t="s">
        <v>137</v>
      </c>
      <c r="E116" s="37" t="s">
        <v>480</v>
      </c>
      <c r="F116" s="38" t="s">
        <v>212</v>
      </c>
      <c r="G116" s="39">
        <v>206</v>
      </c>
      <c r="H116" s="40">
        <v>0</v>
      </c>
      <c r="I116" s="40">
        <f>ROUND(G116*H116,P4)</f>
        <v>0</v>
      </c>
      <c r="J116" s="35"/>
      <c r="O116" s="41">
        <f>I116*0.21</f>
        <v>0</v>
      </c>
      <c r="P116">
        <v>3</v>
      </c>
    </row>
    <row r="117">
      <c r="A117" s="35" t="s">
        <v>124</v>
      </c>
      <c r="B117" s="42"/>
      <c r="C117" s="43"/>
      <c r="D117" s="43"/>
      <c r="E117" s="37" t="s">
        <v>481</v>
      </c>
      <c r="F117" s="43"/>
      <c r="G117" s="43"/>
      <c r="H117" s="43"/>
      <c r="I117" s="43"/>
      <c r="J117" s="44"/>
    </row>
    <row r="118">
      <c r="A118" s="35" t="s">
        <v>126</v>
      </c>
      <c r="B118" s="42"/>
      <c r="C118" s="43"/>
      <c r="D118" s="43"/>
      <c r="E118" s="45" t="s">
        <v>1047</v>
      </c>
      <c r="F118" s="43"/>
      <c r="G118" s="43"/>
      <c r="H118" s="43"/>
      <c r="I118" s="43"/>
      <c r="J118" s="44"/>
    </row>
    <row r="119" ht="87">
      <c r="A119" s="35" t="s">
        <v>128</v>
      </c>
      <c r="B119" s="42"/>
      <c r="C119" s="43"/>
      <c r="D119" s="43"/>
      <c r="E119" s="37" t="s">
        <v>483</v>
      </c>
      <c r="F119" s="43"/>
      <c r="G119" s="43"/>
      <c r="H119" s="43"/>
      <c r="I119" s="43"/>
      <c r="J119" s="44"/>
    </row>
    <row r="120">
      <c r="A120" s="35" t="s">
        <v>119</v>
      </c>
      <c r="B120" s="35">
        <v>28</v>
      </c>
      <c r="C120" s="36" t="s">
        <v>486</v>
      </c>
      <c r="D120" s="35"/>
      <c r="E120" s="37" t="s">
        <v>487</v>
      </c>
      <c r="F120" s="38" t="s">
        <v>212</v>
      </c>
      <c r="G120" s="39">
        <v>299</v>
      </c>
      <c r="H120" s="40">
        <v>0</v>
      </c>
      <c r="I120" s="40">
        <f>ROUND(G120*H120,P4)</f>
        <v>0</v>
      </c>
      <c r="J120" s="35"/>
      <c r="O120" s="41">
        <f>I120*0.21</f>
        <v>0</v>
      </c>
      <c r="P120">
        <v>3</v>
      </c>
    </row>
    <row r="121">
      <c r="A121" s="35" t="s">
        <v>124</v>
      </c>
      <c r="B121" s="42"/>
      <c r="C121" s="43"/>
      <c r="D121" s="43"/>
      <c r="E121" s="37" t="s">
        <v>1048</v>
      </c>
      <c r="F121" s="43"/>
      <c r="G121" s="43"/>
      <c r="H121" s="43"/>
      <c r="I121" s="43"/>
      <c r="J121" s="44"/>
    </row>
    <row r="122">
      <c r="A122" s="35" t="s">
        <v>126</v>
      </c>
      <c r="B122" s="42"/>
      <c r="C122" s="43"/>
      <c r="D122" s="43"/>
      <c r="E122" s="45" t="s">
        <v>1049</v>
      </c>
      <c r="F122" s="43"/>
      <c r="G122" s="43"/>
      <c r="H122" s="43"/>
      <c r="I122" s="43"/>
      <c r="J122" s="44"/>
    </row>
    <row r="123" ht="116">
      <c r="A123" s="35" t="s">
        <v>128</v>
      </c>
      <c r="B123" s="42"/>
      <c r="C123" s="43"/>
      <c r="D123" s="43"/>
      <c r="E123" s="37" t="s">
        <v>490</v>
      </c>
      <c r="F123" s="43"/>
      <c r="G123" s="43"/>
      <c r="H123" s="43"/>
      <c r="I123" s="43"/>
      <c r="J123" s="44"/>
    </row>
    <row r="124">
      <c r="A124" s="35" t="s">
        <v>119</v>
      </c>
      <c r="B124" s="35">
        <v>29</v>
      </c>
      <c r="C124" s="36" t="s">
        <v>491</v>
      </c>
      <c r="D124" s="35"/>
      <c r="E124" s="37" t="s">
        <v>492</v>
      </c>
      <c r="F124" s="38" t="s">
        <v>200</v>
      </c>
      <c r="G124" s="39">
        <v>1991</v>
      </c>
      <c r="H124" s="40">
        <v>0</v>
      </c>
      <c r="I124" s="40">
        <f>ROUND(G124*H124,P4)</f>
        <v>0</v>
      </c>
      <c r="J124" s="35"/>
      <c r="O124" s="41">
        <f>I124*0.21</f>
        <v>0</v>
      </c>
      <c r="P124">
        <v>3</v>
      </c>
    </row>
    <row r="125">
      <c r="A125" s="35" t="s">
        <v>124</v>
      </c>
      <c r="B125" s="42"/>
      <c r="C125" s="43"/>
      <c r="D125" s="43"/>
      <c r="E125" s="37" t="s">
        <v>493</v>
      </c>
      <c r="F125" s="43"/>
      <c r="G125" s="43"/>
      <c r="H125" s="43"/>
      <c r="I125" s="43"/>
      <c r="J125" s="44"/>
    </row>
    <row r="126" ht="43.5">
      <c r="A126" s="35" t="s">
        <v>126</v>
      </c>
      <c r="B126" s="42"/>
      <c r="C126" s="43"/>
      <c r="D126" s="43"/>
      <c r="E126" s="45" t="s">
        <v>1050</v>
      </c>
      <c r="F126" s="43"/>
      <c r="G126" s="43"/>
      <c r="H126" s="43"/>
      <c r="I126" s="43"/>
      <c r="J126" s="44"/>
    </row>
    <row r="127" ht="116">
      <c r="A127" s="35" t="s">
        <v>128</v>
      </c>
      <c r="B127" s="42"/>
      <c r="C127" s="43"/>
      <c r="D127" s="43"/>
      <c r="E127" s="37" t="s">
        <v>495</v>
      </c>
      <c r="F127" s="43"/>
      <c r="G127" s="43"/>
      <c r="H127" s="43"/>
      <c r="I127" s="43"/>
      <c r="J127" s="44"/>
    </row>
    <row r="128">
      <c r="A128" s="35" t="s">
        <v>119</v>
      </c>
      <c r="B128" s="35">
        <v>30</v>
      </c>
      <c r="C128" s="36" t="s">
        <v>496</v>
      </c>
      <c r="D128" s="35"/>
      <c r="E128" s="37" t="s">
        <v>497</v>
      </c>
      <c r="F128" s="38" t="s">
        <v>200</v>
      </c>
      <c r="G128" s="39">
        <v>967</v>
      </c>
      <c r="H128" s="40">
        <v>0</v>
      </c>
      <c r="I128" s="40">
        <f>ROUND(G128*H128,P4)</f>
        <v>0</v>
      </c>
      <c r="J128" s="35"/>
      <c r="O128" s="41">
        <f>I128*0.21</f>
        <v>0</v>
      </c>
      <c r="P128">
        <v>3</v>
      </c>
    </row>
    <row r="129">
      <c r="A129" s="35" t="s">
        <v>124</v>
      </c>
      <c r="B129" s="42"/>
      <c r="C129" s="43"/>
      <c r="D129" s="43"/>
      <c r="E129" s="37" t="s">
        <v>960</v>
      </c>
      <c r="F129" s="43"/>
      <c r="G129" s="43"/>
      <c r="H129" s="43"/>
      <c r="I129" s="43"/>
      <c r="J129" s="44"/>
    </row>
    <row r="130">
      <c r="A130" s="35" t="s">
        <v>126</v>
      </c>
      <c r="B130" s="42"/>
      <c r="C130" s="43"/>
      <c r="D130" s="43"/>
      <c r="E130" s="45" t="s">
        <v>1051</v>
      </c>
      <c r="F130" s="43"/>
      <c r="G130" s="43"/>
      <c r="H130" s="43"/>
      <c r="I130" s="43"/>
      <c r="J130" s="44"/>
    </row>
    <row r="131" ht="188.5">
      <c r="A131" s="35" t="s">
        <v>128</v>
      </c>
      <c r="B131" s="42"/>
      <c r="C131" s="43"/>
      <c r="D131" s="43"/>
      <c r="E131" s="37" t="s">
        <v>500</v>
      </c>
      <c r="F131" s="43"/>
      <c r="G131" s="43"/>
      <c r="H131" s="43"/>
      <c r="I131" s="43"/>
      <c r="J131" s="44"/>
    </row>
    <row r="132">
      <c r="A132" s="35" t="s">
        <v>119</v>
      </c>
      <c r="B132" s="35">
        <v>31</v>
      </c>
      <c r="C132" s="36" t="s">
        <v>965</v>
      </c>
      <c r="D132" s="35"/>
      <c r="E132" s="37" t="s">
        <v>966</v>
      </c>
      <c r="F132" s="38" t="s">
        <v>200</v>
      </c>
      <c r="G132" s="39">
        <v>986</v>
      </c>
      <c r="H132" s="40">
        <v>0</v>
      </c>
      <c r="I132" s="40">
        <f>ROUND(G132*H132,P4)</f>
        <v>0</v>
      </c>
      <c r="J132" s="35"/>
      <c r="O132" s="41">
        <f>I132*0.21</f>
        <v>0</v>
      </c>
      <c r="P132">
        <v>3</v>
      </c>
    </row>
    <row r="133">
      <c r="A133" s="35" t="s">
        <v>124</v>
      </c>
      <c r="B133" s="42"/>
      <c r="C133" s="43"/>
      <c r="D133" s="43"/>
      <c r="E133" s="37" t="s">
        <v>967</v>
      </c>
      <c r="F133" s="43"/>
      <c r="G133" s="43"/>
      <c r="H133" s="43"/>
      <c r="I133" s="43"/>
      <c r="J133" s="44"/>
    </row>
    <row r="134">
      <c r="A134" s="35" t="s">
        <v>126</v>
      </c>
      <c r="B134" s="42"/>
      <c r="C134" s="43"/>
      <c r="D134" s="43"/>
      <c r="E134" s="45" t="s">
        <v>1052</v>
      </c>
      <c r="F134" s="43"/>
      <c r="G134" s="43"/>
      <c r="H134" s="43"/>
      <c r="I134" s="43"/>
      <c r="J134" s="44"/>
    </row>
    <row r="135" ht="188.5">
      <c r="A135" s="35" t="s">
        <v>128</v>
      </c>
      <c r="B135" s="42"/>
      <c r="C135" s="43"/>
      <c r="D135" s="43"/>
      <c r="E135" s="37" t="s">
        <v>500</v>
      </c>
      <c r="F135" s="43"/>
      <c r="G135" s="43"/>
      <c r="H135" s="43"/>
      <c r="I135" s="43"/>
      <c r="J135" s="44"/>
    </row>
    <row r="136">
      <c r="A136" s="35" t="s">
        <v>119</v>
      </c>
      <c r="B136" s="35">
        <v>32</v>
      </c>
      <c r="C136" s="36" t="s">
        <v>507</v>
      </c>
      <c r="D136" s="35"/>
      <c r="E136" s="37" t="s">
        <v>508</v>
      </c>
      <c r="F136" s="38" t="s">
        <v>200</v>
      </c>
      <c r="G136" s="39">
        <v>1005</v>
      </c>
      <c r="H136" s="40">
        <v>0</v>
      </c>
      <c r="I136" s="40">
        <f>ROUND(G136*H136,P4)</f>
        <v>0</v>
      </c>
      <c r="J136" s="35"/>
      <c r="O136" s="41">
        <f>I136*0.21</f>
        <v>0</v>
      </c>
      <c r="P136">
        <v>3</v>
      </c>
    </row>
    <row r="137">
      <c r="A137" s="35" t="s">
        <v>124</v>
      </c>
      <c r="B137" s="42"/>
      <c r="C137" s="43"/>
      <c r="D137" s="43"/>
      <c r="E137" s="37" t="s">
        <v>970</v>
      </c>
      <c r="F137" s="43"/>
      <c r="G137" s="43"/>
      <c r="H137" s="43"/>
      <c r="I137" s="43"/>
      <c r="J137" s="44"/>
    </row>
    <row r="138">
      <c r="A138" s="35" t="s">
        <v>126</v>
      </c>
      <c r="B138" s="42"/>
      <c r="C138" s="43"/>
      <c r="D138" s="43"/>
      <c r="E138" s="45" t="s">
        <v>1053</v>
      </c>
      <c r="F138" s="43"/>
      <c r="G138" s="43"/>
      <c r="H138" s="43"/>
      <c r="I138" s="43"/>
      <c r="J138" s="44"/>
    </row>
    <row r="139" ht="188.5">
      <c r="A139" s="35" t="s">
        <v>128</v>
      </c>
      <c r="B139" s="42"/>
      <c r="C139" s="43"/>
      <c r="D139" s="43"/>
      <c r="E139" s="37" t="s">
        <v>500</v>
      </c>
      <c r="F139" s="43"/>
      <c r="G139" s="43"/>
      <c r="H139" s="43"/>
      <c r="I139" s="43"/>
      <c r="J139" s="44"/>
    </row>
    <row r="140">
      <c r="A140" s="29" t="s">
        <v>116</v>
      </c>
      <c r="B140" s="30"/>
      <c r="C140" s="31" t="s">
        <v>233</v>
      </c>
      <c r="D140" s="32"/>
      <c r="E140" s="29" t="s">
        <v>234</v>
      </c>
      <c r="F140" s="32"/>
      <c r="G140" s="32"/>
      <c r="H140" s="32"/>
      <c r="I140" s="33">
        <f>SUMIFS(I141:I156,A141:A156,"P")</f>
        <v>0</v>
      </c>
      <c r="J140" s="34"/>
    </row>
    <row r="141">
      <c r="A141" s="35" t="s">
        <v>119</v>
      </c>
      <c r="B141" s="35">
        <v>33</v>
      </c>
      <c r="C141" s="36" t="s">
        <v>581</v>
      </c>
      <c r="D141" s="35" t="s">
        <v>131</v>
      </c>
      <c r="E141" s="37" t="s">
        <v>582</v>
      </c>
      <c r="F141" s="38" t="s">
        <v>206</v>
      </c>
      <c r="G141" s="39">
        <v>8</v>
      </c>
      <c r="H141" s="40">
        <v>0</v>
      </c>
      <c r="I141" s="40">
        <f>ROUND(G141*H141,P4)</f>
        <v>0</v>
      </c>
      <c r="J141" s="35"/>
      <c r="O141" s="41">
        <f>I141*0.21</f>
        <v>0</v>
      </c>
      <c r="P141">
        <v>3</v>
      </c>
    </row>
    <row r="142">
      <c r="A142" s="35" t="s">
        <v>124</v>
      </c>
      <c r="B142" s="42"/>
      <c r="C142" s="43"/>
      <c r="D142" s="43"/>
      <c r="E142" s="37" t="s">
        <v>583</v>
      </c>
      <c r="F142" s="43"/>
      <c r="G142" s="43"/>
      <c r="H142" s="43"/>
      <c r="I142" s="43"/>
      <c r="J142" s="44"/>
    </row>
    <row r="143">
      <c r="A143" s="35" t="s">
        <v>126</v>
      </c>
      <c r="B143" s="42"/>
      <c r="C143" s="43"/>
      <c r="D143" s="43"/>
      <c r="E143" s="45" t="s">
        <v>1054</v>
      </c>
      <c r="F143" s="43"/>
      <c r="G143" s="43"/>
      <c r="H143" s="43"/>
      <c r="I143" s="43"/>
      <c r="J143" s="44"/>
    </row>
    <row r="144" ht="58">
      <c r="A144" s="35" t="s">
        <v>128</v>
      </c>
      <c r="B144" s="42"/>
      <c r="C144" s="43"/>
      <c r="D144" s="43"/>
      <c r="E144" s="37" t="s">
        <v>585</v>
      </c>
      <c r="F144" s="43"/>
      <c r="G144" s="43"/>
      <c r="H144" s="43"/>
      <c r="I144" s="43"/>
      <c r="J144" s="44"/>
    </row>
    <row r="145">
      <c r="A145" s="35" t="s">
        <v>119</v>
      </c>
      <c r="B145" s="35">
        <v>34</v>
      </c>
      <c r="C145" s="36" t="s">
        <v>581</v>
      </c>
      <c r="D145" s="35" t="s">
        <v>137</v>
      </c>
      <c r="E145" s="37" t="s">
        <v>582</v>
      </c>
      <c r="F145" s="38" t="s">
        <v>206</v>
      </c>
      <c r="G145" s="39">
        <v>2</v>
      </c>
      <c r="H145" s="40">
        <v>0</v>
      </c>
      <c r="I145" s="40">
        <f>ROUND(G145*H145,P4)</f>
        <v>0</v>
      </c>
      <c r="J145" s="35"/>
      <c r="O145" s="41">
        <f>I145*0.21</f>
        <v>0</v>
      </c>
      <c r="P145">
        <v>3</v>
      </c>
    </row>
    <row r="146">
      <c r="A146" s="35" t="s">
        <v>124</v>
      </c>
      <c r="B146" s="42"/>
      <c r="C146" s="43"/>
      <c r="D146" s="43"/>
      <c r="E146" s="37" t="s">
        <v>586</v>
      </c>
      <c r="F146" s="43"/>
      <c r="G146" s="43"/>
      <c r="H146" s="43"/>
      <c r="I146" s="43"/>
      <c r="J146" s="44"/>
    </row>
    <row r="147">
      <c r="A147" s="35" t="s">
        <v>126</v>
      </c>
      <c r="B147" s="42"/>
      <c r="C147" s="43"/>
      <c r="D147" s="43"/>
      <c r="E147" s="45" t="s">
        <v>258</v>
      </c>
      <c r="F147" s="43"/>
      <c r="G147" s="43"/>
      <c r="H147" s="43"/>
      <c r="I147" s="43"/>
      <c r="J147" s="44"/>
    </row>
    <row r="148" ht="58">
      <c r="A148" s="35" t="s">
        <v>128</v>
      </c>
      <c r="B148" s="42"/>
      <c r="C148" s="43"/>
      <c r="D148" s="43"/>
      <c r="E148" s="37" t="s">
        <v>585</v>
      </c>
      <c r="F148" s="43"/>
      <c r="G148" s="43"/>
      <c r="H148" s="43"/>
      <c r="I148" s="43"/>
      <c r="J148" s="44"/>
    </row>
    <row r="149" ht="29">
      <c r="A149" s="35" t="s">
        <v>119</v>
      </c>
      <c r="B149" s="35">
        <v>35</v>
      </c>
      <c r="C149" s="36" t="s">
        <v>1055</v>
      </c>
      <c r="D149" s="35" t="s">
        <v>121</v>
      </c>
      <c r="E149" s="37" t="s">
        <v>1056</v>
      </c>
      <c r="F149" s="38" t="s">
        <v>200</v>
      </c>
      <c r="G149" s="39">
        <v>45.200000000000003</v>
      </c>
      <c r="H149" s="40">
        <v>0</v>
      </c>
      <c r="I149" s="40">
        <f>ROUND(G149*H149,P4)</f>
        <v>0</v>
      </c>
      <c r="J149" s="35"/>
      <c r="O149" s="41">
        <f>I149*0.21</f>
        <v>0</v>
      </c>
      <c r="P149">
        <v>3</v>
      </c>
    </row>
    <row r="150">
      <c r="A150" s="35" t="s">
        <v>124</v>
      </c>
      <c r="B150" s="42"/>
      <c r="C150" s="43"/>
      <c r="D150" s="43"/>
      <c r="E150" s="37" t="s">
        <v>1057</v>
      </c>
      <c r="F150" s="43"/>
      <c r="G150" s="43"/>
      <c r="H150" s="43"/>
      <c r="I150" s="43"/>
      <c r="J150" s="44"/>
    </row>
    <row r="151">
      <c r="A151" s="35" t="s">
        <v>126</v>
      </c>
      <c r="B151" s="42"/>
      <c r="C151" s="43"/>
      <c r="D151" s="43"/>
      <c r="E151" s="45" t="s">
        <v>1058</v>
      </c>
      <c r="F151" s="43"/>
      <c r="G151" s="43"/>
      <c r="H151" s="43"/>
      <c r="I151" s="43"/>
      <c r="J151" s="44"/>
    </row>
    <row r="152" ht="101.5">
      <c r="A152" s="35" t="s">
        <v>128</v>
      </c>
      <c r="B152" s="42"/>
      <c r="C152" s="43"/>
      <c r="D152" s="43"/>
      <c r="E152" s="37" t="s">
        <v>1059</v>
      </c>
      <c r="F152" s="43"/>
      <c r="G152" s="43"/>
      <c r="H152" s="43"/>
      <c r="I152" s="43"/>
      <c r="J152" s="44"/>
    </row>
    <row r="153">
      <c r="A153" s="35" t="s">
        <v>119</v>
      </c>
      <c r="B153" s="35">
        <v>36</v>
      </c>
      <c r="C153" s="36" t="s">
        <v>1060</v>
      </c>
      <c r="D153" s="35" t="s">
        <v>121</v>
      </c>
      <c r="E153" s="37" t="s">
        <v>1061</v>
      </c>
      <c r="F153" s="38" t="s">
        <v>200</v>
      </c>
      <c r="G153" s="39">
        <v>45.200000000000003</v>
      </c>
      <c r="H153" s="40">
        <v>0</v>
      </c>
      <c r="I153" s="40">
        <f>ROUND(G153*H153,P4)</f>
        <v>0</v>
      </c>
      <c r="J153" s="35"/>
      <c r="O153" s="41">
        <f>I153*0.21</f>
        <v>0</v>
      </c>
      <c r="P153">
        <v>3</v>
      </c>
    </row>
    <row r="154">
      <c r="A154" s="35" t="s">
        <v>124</v>
      </c>
      <c r="B154" s="42"/>
      <c r="C154" s="43"/>
      <c r="D154" s="43"/>
      <c r="E154" s="37" t="s">
        <v>1062</v>
      </c>
      <c r="F154" s="43"/>
      <c r="G154" s="43"/>
      <c r="H154" s="43"/>
      <c r="I154" s="43"/>
      <c r="J154" s="44"/>
    </row>
    <row r="155">
      <c r="A155" s="35" t="s">
        <v>126</v>
      </c>
      <c r="B155" s="42"/>
      <c r="C155" s="43"/>
      <c r="D155" s="43"/>
      <c r="E155" s="45" t="s">
        <v>1058</v>
      </c>
      <c r="F155" s="43"/>
      <c r="G155" s="43"/>
      <c r="H155" s="43"/>
      <c r="I155" s="43"/>
      <c r="J155" s="44"/>
    </row>
    <row r="156" ht="101.5">
      <c r="A156" s="35" t="s">
        <v>128</v>
      </c>
      <c r="B156" s="46"/>
      <c r="C156" s="47"/>
      <c r="D156" s="47"/>
      <c r="E156" s="37" t="s">
        <v>1059</v>
      </c>
      <c r="F156" s="47"/>
      <c r="G156" s="47"/>
      <c r="H156" s="47"/>
      <c r="I156" s="47"/>
      <c r="J156"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25</v>
      </c>
      <c r="I3" s="23">
        <f>SUMIFS(I8:I162,A8:A162,"SD")</f>
        <v>0</v>
      </c>
      <c r="J3" s="17"/>
      <c r="O3">
        <v>0</v>
      </c>
      <c r="P3">
        <v>2</v>
      </c>
    </row>
    <row r="4">
      <c r="A4" s="3" t="s">
        <v>103</v>
      </c>
      <c r="B4" s="18" t="s">
        <v>104</v>
      </c>
      <c r="C4" s="19" t="s">
        <v>25</v>
      </c>
      <c r="D4" s="20"/>
      <c r="E4" s="21" t="s">
        <v>26</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SUMIFS(I9:I20,A9:A20,"P")</f>
        <v>0</v>
      </c>
      <c r="J8" s="34"/>
    </row>
    <row r="9">
      <c r="A9" s="35" t="s">
        <v>119</v>
      </c>
      <c r="B9" s="35">
        <v>1</v>
      </c>
      <c r="C9" s="36" t="s">
        <v>290</v>
      </c>
      <c r="D9" s="35" t="s">
        <v>121</v>
      </c>
      <c r="E9" s="37" t="s">
        <v>291</v>
      </c>
      <c r="F9" s="38" t="s">
        <v>292</v>
      </c>
      <c r="G9" s="39">
        <v>68.099999999999994</v>
      </c>
      <c r="H9" s="40">
        <v>0</v>
      </c>
      <c r="I9" s="40">
        <f>ROUND(G9*H9,P4)</f>
        <v>0</v>
      </c>
      <c r="J9" s="35"/>
      <c r="O9" s="41">
        <f>I9*0.21</f>
        <v>0</v>
      </c>
      <c r="P9">
        <v>3</v>
      </c>
    </row>
    <row r="10">
      <c r="A10" s="35" t="s">
        <v>124</v>
      </c>
      <c r="B10" s="42"/>
      <c r="C10" s="43"/>
      <c r="D10" s="43"/>
      <c r="E10" s="37" t="s">
        <v>293</v>
      </c>
      <c r="F10" s="43"/>
      <c r="G10" s="43"/>
      <c r="H10" s="43"/>
      <c r="I10" s="43"/>
      <c r="J10" s="44"/>
    </row>
    <row r="11" ht="43.5">
      <c r="A11" s="35" t="s">
        <v>126</v>
      </c>
      <c r="B11" s="42"/>
      <c r="C11" s="43"/>
      <c r="D11" s="43"/>
      <c r="E11" s="45" t="s">
        <v>1063</v>
      </c>
      <c r="F11" s="43"/>
      <c r="G11" s="43"/>
      <c r="H11" s="43"/>
      <c r="I11" s="43"/>
      <c r="J11" s="44"/>
    </row>
    <row r="12" ht="29">
      <c r="A12" s="35" t="s">
        <v>128</v>
      </c>
      <c r="B12" s="42"/>
      <c r="C12" s="43"/>
      <c r="D12" s="43"/>
      <c r="E12" s="37" t="s">
        <v>295</v>
      </c>
      <c r="F12" s="43"/>
      <c r="G12" s="43"/>
      <c r="H12" s="43"/>
      <c r="I12" s="43"/>
      <c r="J12" s="44"/>
    </row>
    <row r="13">
      <c r="A13" s="35" t="s">
        <v>119</v>
      </c>
      <c r="B13" s="35">
        <v>2</v>
      </c>
      <c r="C13" s="36" t="s">
        <v>296</v>
      </c>
      <c r="D13" s="35" t="s">
        <v>121</v>
      </c>
      <c r="E13" s="37" t="s">
        <v>297</v>
      </c>
      <c r="F13" s="38" t="s">
        <v>292</v>
      </c>
      <c r="G13" s="39">
        <v>2.0499999999999998</v>
      </c>
      <c r="H13" s="40">
        <v>0</v>
      </c>
      <c r="I13" s="40">
        <f>ROUND(G13*H13,P4)</f>
        <v>0</v>
      </c>
      <c r="J13" s="35"/>
      <c r="O13" s="41">
        <f>I13*0.21</f>
        <v>0</v>
      </c>
      <c r="P13">
        <v>3</v>
      </c>
    </row>
    <row r="14">
      <c r="A14" s="35" t="s">
        <v>124</v>
      </c>
      <c r="B14" s="42"/>
      <c r="C14" s="43"/>
      <c r="D14" s="43"/>
      <c r="E14" s="37" t="s">
        <v>298</v>
      </c>
      <c r="F14" s="43"/>
      <c r="G14" s="43"/>
      <c r="H14" s="43"/>
      <c r="I14" s="43"/>
      <c r="J14" s="44"/>
    </row>
    <row r="15" ht="43.5">
      <c r="A15" s="35" t="s">
        <v>126</v>
      </c>
      <c r="B15" s="42"/>
      <c r="C15" s="43"/>
      <c r="D15" s="43"/>
      <c r="E15" s="45" t="s">
        <v>1064</v>
      </c>
      <c r="F15" s="43"/>
      <c r="G15" s="43"/>
      <c r="H15" s="43"/>
      <c r="I15" s="43"/>
      <c r="J15" s="44"/>
    </row>
    <row r="16" ht="72.5">
      <c r="A16" s="35" t="s">
        <v>128</v>
      </c>
      <c r="B16" s="42"/>
      <c r="C16" s="43"/>
      <c r="D16" s="43"/>
      <c r="E16" s="37" t="s">
        <v>300</v>
      </c>
      <c r="F16" s="43"/>
      <c r="G16" s="43"/>
      <c r="H16" s="43"/>
      <c r="I16" s="43"/>
      <c r="J16" s="44"/>
    </row>
    <row r="17">
      <c r="A17" s="35" t="s">
        <v>119</v>
      </c>
      <c r="B17" s="35">
        <v>3</v>
      </c>
      <c r="C17" s="36" t="s">
        <v>301</v>
      </c>
      <c r="D17" s="35" t="s">
        <v>121</v>
      </c>
      <c r="E17" s="37" t="s">
        <v>302</v>
      </c>
      <c r="F17" s="38" t="s">
        <v>212</v>
      </c>
      <c r="G17" s="39">
        <v>0.14999999999999999</v>
      </c>
      <c r="H17" s="40">
        <v>0</v>
      </c>
      <c r="I17" s="40">
        <f>ROUND(G17*H17,P4)</f>
        <v>0</v>
      </c>
      <c r="J17" s="35"/>
      <c r="O17" s="41">
        <f>I17*0.21</f>
        <v>0</v>
      </c>
      <c r="P17">
        <v>3</v>
      </c>
    </row>
    <row r="18" ht="29">
      <c r="A18" s="35" t="s">
        <v>124</v>
      </c>
      <c r="B18" s="42"/>
      <c r="C18" s="43"/>
      <c r="D18" s="43"/>
      <c r="E18" s="37" t="s">
        <v>303</v>
      </c>
      <c r="F18" s="43"/>
      <c r="G18" s="43"/>
      <c r="H18" s="43"/>
      <c r="I18" s="43"/>
      <c r="J18" s="44"/>
    </row>
    <row r="19">
      <c r="A19" s="35" t="s">
        <v>126</v>
      </c>
      <c r="B19" s="42"/>
      <c r="C19" s="43"/>
      <c r="D19" s="43"/>
      <c r="E19" s="45" t="s">
        <v>1065</v>
      </c>
      <c r="F19" s="43"/>
      <c r="G19" s="43"/>
      <c r="H19" s="43"/>
      <c r="I19" s="43"/>
      <c r="J19" s="44"/>
    </row>
    <row r="20" ht="29">
      <c r="A20" s="35" t="s">
        <v>128</v>
      </c>
      <c r="B20" s="42"/>
      <c r="C20" s="43"/>
      <c r="D20" s="43"/>
      <c r="E20" s="37" t="s">
        <v>305</v>
      </c>
      <c r="F20" s="43"/>
      <c r="G20" s="43"/>
      <c r="H20" s="43"/>
      <c r="I20" s="43"/>
      <c r="J20" s="44"/>
    </row>
    <row r="21">
      <c r="A21" s="29" t="s">
        <v>116</v>
      </c>
      <c r="B21" s="30"/>
      <c r="C21" s="31" t="s">
        <v>190</v>
      </c>
      <c r="D21" s="32"/>
      <c r="E21" s="29" t="s">
        <v>191</v>
      </c>
      <c r="F21" s="32"/>
      <c r="G21" s="32"/>
      <c r="H21" s="32"/>
      <c r="I21" s="33">
        <f>SUMIFS(I22:I77,A22:A77,"P")</f>
        <v>0</v>
      </c>
      <c r="J21" s="34"/>
    </row>
    <row r="22">
      <c r="A22" s="35" t="s">
        <v>119</v>
      </c>
      <c r="B22" s="35">
        <v>4</v>
      </c>
      <c r="C22" s="36" t="s">
        <v>308</v>
      </c>
      <c r="D22" s="35" t="s">
        <v>121</v>
      </c>
      <c r="E22" s="37" t="s">
        <v>309</v>
      </c>
      <c r="F22" s="38" t="s">
        <v>200</v>
      </c>
      <c r="G22" s="39">
        <v>7</v>
      </c>
      <c r="H22" s="40">
        <v>0</v>
      </c>
      <c r="I22" s="40">
        <f>ROUND(G22*H22,P4)</f>
        <v>0</v>
      </c>
      <c r="J22" s="35"/>
      <c r="O22" s="41">
        <f>I22*0.21</f>
        <v>0</v>
      </c>
      <c r="P22">
        <v>3</v>
      </c>
    </row>
    <row r="23">
      <c r="A23" s="35" t="s">
        <v>124</v>
      </c>
      <c r="B23" s="42"/>
      <c r="C23" s="43"/>
      <c r="D23" s="43"/>
      <c r="E23" s="37" t="s">
        <v>310</v>
      </c>
      <c r="F23" s="43"/>
      <c r="G23" s="43"/>
      <c r="H23" s="43"/>
      <c r="I23" s="43"/>
      <c r="J23" s="44"/>
    </row>
    <row r="24">
      <c r="A24" s="35" t="s">
        <v>126</v>
      </c>
      <c r="B24" s="42"/>
      <c r="C24" s="43"/>
      <c r="D24" s="43"/>
      <c r="E24" s="45" t="s">
        <v>1066</v>
      </c>
      <c r="F24" s="43"/>
      <c r="G24" s="43"/>
      <c r="H24" s="43"/>
      <c r="I24" s="43"/>
      <c r="J24" s="44"/>
    </row>
    <row r="25" ht="58">
      <c r="A25" s="35" t="s">
        <v>128</v>
      </c>
      <c r="B25" s="42"/>
      <c r="C25" s="43"/>
      <c r="D25" s="43"/>
      <c r="E25" s="37" t="s">
        <v>312</v>
      </c>
      <c r="F25" s="43"/>
      <c r="G25" s="43"/>
      <c r="H25" s="43"/>
      <c r="I25" s="43"/>
      <c r="J25" s="44"/>
    </row>
    <row r="26" ht="29">
      <c r="A26" s="35" t="s">
        <v>119</v>
      </c>
      <c r="B26" s="35">
        <v>5</v>
      </c>
      <c r="C26" s="36" t="s">
        <v>331</v>
      </c>
      <c r="D26" s="35"/>
      <c r="E26" s="37" t="s">
        <v>332</v>
      </c>
      <c r="F26" s="38" t="s">
        <v>212</v>
      </c>
      <c r="G26" s="39">
        <v>19</v>
      </c>
      <c r="H26" s="40">
        <v>0</v>
      </c>
      <c r="I26" s="40">
        <f>ROUND(G26*H26,P4)</f>
        <v>0</v>
      </c>
      <c r="J26" s="35"/>
      <c r="O26" s="41">
        <f>I26*0.21</f>
        <v>0</v>
      </c>
      <c r="P26">
        <v>3</v>
      </c>
    </row>
    <row r="27">
      <c r="A27" s="35" t="s">
        <v>124</v>
      </c>
      <c r="B27" s="42"/>
      <c r="C27" s="43"/>
      <c r="D27" s="43"/>
      <c r="E27" s="37" t="s">
        <v>336</v>
      </c>
      <c r="F27" s="43"/>
      <c r="G27" s="43"/>
      <c r="H27" s="43"/>
      <c r="I27" s="43"/>
      <c r="J27" s="44"/>
    </row>
    <row r="28">
      <c r="A28" s="35" t="s">
        <v>126</v>
      </c>
      <c r="B28" s="42"/>
      <c r="C28" s="43"/>
      <c r="D28" s="43"/>
      <c r="E28" s="45" t="s">
        <v>1067</v>
      </c>
      <c r="F28" s="43"/>
      <c r="G28" s="43"/>
      <c r="H28" s="43"/>
      <c r="I28" s="43"/>
      <c r="J28" s="44"/>
    </row>
    <row r="29" ht="116">
      <c r="A29" s="35" t="s">
        <v>128</v>
      </c>
      <c r="B29" s="42"/>
      <c r="C29" s="43"/>
      <c r="D29" s="43"/>
      <c r="E29" s="37" t="s">
        <v>335</v>
      </c>
      <c r="F29" s="43"/>
      <c r="G29" s="43"/>
      <c r="H29" s="43"/>
      <c r="I29" s="43"/>
      <c r="J29" s="44"/>
    </row>
    <row r="30">
      <c r="A30" s="35" t="s">
        <v>119</v>
      </c>
      <c r="B30" s="35">
        <v>6</v>
      </c>
      <c r="C30" s="36" t="s">
        <v>343</v>
      </c>
      <c r="D30" s="35" t="s">
        <v>121</v>
      </c>
      <c r="E30" s="37" t="s">
        <v>344</v>
      </c>
      <c r="F30" s="38" t="s">
        <v>237</v>
      </c>
      <c r="G30" s="39">
        <v>7</v>
      </c>
      <c r="H30" s="40">
        <v>0</v>
      </c>
      <c r="I30" s="40">
        <f>ROUND(G30*H30,P4)</f>
        <v>0</v>
      </c>
      <c r="J30" s="35"/>
      <c r="O30" s="41">
        <f>I30*0.21</f>
        <v>0</v>
      </c>
      <c r="P30">
        <v>3</v>
      </c>
    </row>
    <row r="31" ht="29">
      <c r="A31" s="35" t="s">
        <v>124</v>
      </c>
      <c r="B31" s="42"/>
      <c r="C31" s="43"/>
      <c r="D31" s="43"/>
      <c r="E31" s="37" t="s">
        <v>671</v>
      </c>
      <c r="F31" s="43"/>
      <c r="G31" s="43"/>
      <c r="H31" s="43"/>
      <c r="I31" s="43"/>
      <c r="J31" s="44"/>
    </row>
    <row r="32">
      <c r="A32" s="35" t="s">
        <v>126</v>
      </c>
      <c r="B32" s="42"/>
      <c r="C32" s="43"/>
      <c r="D32" s="43"/>
      <c r="E32" s="45" t="s">
        <v>1066</v>
      </c>
      <c r="F32" s="43"/>
      <c r="G32" s="43"/>
      <c r="H32" s="43"/>
      <c r="I32" s="43"/>
      <c r="J32" s="44"/>
    </row>
    <row r="33" ht="116">
      <c r="A33" s="35" t="s">
        <v>128</v>
      </c>
      <c r="B33" s="42"/>
      <c r="C33" s="43"/>
      <c r="D33" s="43"/>
      <c r="E33" s="37" t="s">
        <v>335</v>
      </c>
      <c r="F33" s="43"/>
      <c r="G33" s="43"/>
      <c r="H33" s="43"/>
      <c r="I33" s="43"/>
      <c r="J33" s="44"/>
    </row>
    <row r="34">
      <c r="A34" s="35" t="s">
        <v>119</v>
      </c>
      <c r="B34" s="35">
        <v>7</v>
      </c>
      <c r="C34" s="36" t="s">
        <v>350</v>
      </c>
      <c r="D34" s="35"/>
      <c r="E34" s="37" t="s">
        <v>351</v>
      </c>
      <c r="F34" s="38" t="s">
        <v>212</v>
      </c>
      <c r="G34" s="39">
        <v>21.440000000000001</v>
      </c>
      <c r="H34" s="40">
        <v>0</v>
      </c>
      <c r="I34" s="40">
        <f>ROUND(G34*H34,P4)</f>
        <v>0</v>
      </c>
      <c r="J34" s="35"/>
      <c r="O34" s="41">
        <f>I34*0.21</f>
        <v>0</v>
      </c>
      <c r="P34">
        <v>3</v>
      </c>
    </row>
    <row r="35" ht="29">
      <c r="A35" s="35" t="s">
        <v>124</v>
      </c>
      <c r="B35" s="42"/>
      <c r="C35" s="43"/>
      <c r="D35" s="43"/>
      <c r="E35" s="37" t="s">
        <v>1068</v>
      </c>
      <c r="F35" s="43"/>
      <c r="G35" s="43"/>
      <c r="H35" s="43"/>
      <c r="I35" s="43"/>
      <c r="J35" s="44"/>
    </row>
    <row r="36" ht="58">
      <c r="A36" s="35" t="s">
        <v>126</v>
      </c>
      <c r="B36" s="42"/>
      <c r="C36" s="43"/>
      <c r="D36" s="43"/>
      <c r="E36" s="45" t="s">
        <v>1069</v>
      </c>
      <c r="F36" s="43"/>
      <c r="G36" s="43"/>
      <c r="H36" s="43"/>
      <c r="I36" s="43"/>
      <c r="J36" s="44"/>
    </row>
    <row r="37" ht="116">
      <c r="A37" s="35" t="s">
        <v>128</v>
      </c>
      <c r="B37" s="42"/>
      <c r="C37" s="43"/>
      <c r="D37" s="43"/>
      <c r="E37" s="37" t="s">
        <v>335</v>
      </c>
      <c r="F37" s="43"/>
      <c r="G37" s="43"/>
      <c r="H37" s="43"/>
      <c r="I37" s="43"/>
      <c r="J37" s="44"/>
    </row>
    <row r="38">
      <c r="A38" s="35" t="s">
        <v>119</v>
      </c>
      <c r="B38" s="35">
        <v>8</v>
      </c>
      <c r="C38" s="36" t="s">
        <v>354</v>
      </c>
      <c r="D38" s="35" t="s">
        <v>121</v>
      </c>
      <c r="E38" s="37" t="s">
        <v>355</v>
      </c>
      <c r="F38" s="38" t="s">
        <v>237</v>
      </c>
      <c r="G38" s="39">
        <v>41</v>
      </c>
      <c r="H38" s="40">
        <v>0</v>
      </c>
      <c r="I38" s="40">
        <f>ROUND(G38*H38,P4)</f>
        <v>0</v>
      </c>
      <c r="J38" s="35"/>
      <c r="O38" s="41">
        <f>I38*0.21</f>
        <v>0</v>
      </c>
      <c r="P38">
        <v>3</v>
      </c>
    </row>
    <row r="39">
      <c r="A39" s="35" t="s">
        <v>124</v>
      </c>
      <c r="B39" s="42"/>
      <c r="C39" s="43"/>
      <c r="D39" s="43"/>
      <c r="E39" s="37" t="s">
        <v>356</v>
      </c>
      <c r="F39" s="43"/>
      <c r="G39" s="43"/>
      <c r="H39" s="43"/>
      <c r="I39" s="43"/>
      <c r="J39" s="44"/>
    </row>
    <row r="40" ht="43.5">
      <c r="A40" s="35" t="s">
        <v>126</v>
      </c>
      <c r="B40" s="42"/>
      <c r="C40" s="43"/>
      <c r="D40" s="43"/>
      <c r="E40" s="45" t="s">
        <v>1070</v>
      </c>
      <c r="F40" s="43"/>
      <c r="G40" s="43"/>
      <c r="H40" s="43"/>
      <c r="I40" s="43"/>
      <c r="J40" s="44"/>
    </row>
    <row r="41" ht="29">
      <c r="A41" s="35" t="s">
        <v>128</v>
      </c>
      <c r="B41" s="42"/>
      <c r="C41" s="43"/>
      <c r="D41" s="43"/>
      <c r="E41" s="37" t="s">
        <v>358</v>
      </c>
      <c r="F41" s="43"/>
      <c r="G41" s="43"/>
      <c r="H41" s="43"/>
      <c r="I41" s="43"/>
      <c r="J41" s="44"/>
    </row>
    <row r="42">
      <c r="A42" s="35" t="s">
        <v>119</v>
      </c>
      <c r="B42" s="35">
        <v>9</v>
      </c>
      <c r="C42" s="36" t="s">
        <v>359</v>
      </c>
      <c r="D42" s="35"/>
      <c r="E42" s="37" t="s">
        <v>360</v>
      </c>
      <c r="F42" s="38" t="s">
        <v>212</v>
      </c>
      <c r="G42" s="39">
        <v>33</v>
      </c>
      <c r="H42" s="40">
        <v>0</v>
      </c>
      <c r="I42" s="40">
        <f>ROUND(G42*H42,P4)</f>
        <v>0</v>
      </c>
      <c r="J42" s="35"/>
      <c r="O42" s="41">
        <f>I42*0.21</f>
        <v>0</v>
      </c>
      <c r="P42">
        <v>3</v>
      </c>
    </row>
    <row r="43" ht="43.5">
      <c r="A43" s="35" t="s">
        <v>124</v>
      </c>
      <c r="B43" s="42"/>
      <c r="C43" s="43"/>
      <c r="D43" s="43"/>
      <c r="E43" s="37" t="s">
        <v>1027</v>
      </c>
      <c r="F43" s="43"/>
      <c r="G43" s="43"/>
      <c r="H43" s="43"/>
      <c r="I43" s="43"/>
      <c r="J43" s="44"/>
    </row>
    <row r="44">
      <c r="A44" s="35" t="s">
        <v>126</v>
      </c>
      <c r="B44" s="42"/>
      <c r="C44" s="43"/>
      <c r="D44" s="43"/>
      <c r="E44" s="45" t="s">
        <v>1071</v>
      </c>
      <c r="F44" s="43"/>
      <c r="G44" s="43"/>
      <c r="H44" s="43"/>
      <c r="I44" s="43"/>
      <c r="J44" s="44"/>
    </row>
    <row r="45" ht="409.5">
      <c r="A45" s="35" t="s">
        <v>128</v>
      </c>
      <c r="B45" s="42"/>
      <c r="C45" s="43"/>
      <c r="D45" s="43"/>
      <c r="E45" s="37" t="s">
        <v>215</v>
      </c>
      <c r="F45" s="43"/>
      <c r="G45" s="43"/>
      <c r="H45" s="43"/>
      <c r="I45" s="43"/>
      <c r="J45" s="44"/>
    </row>
    <row r="46">
      <c r="A46" s="35" t="s">
        <v>119</v>
      </c>
      <c r="B46" s="35">
        <v>10</v>
      </c>
      <c r="C46" s="36" t="s">
        <v>365</v>
      </c>
      <c r="D46" s="35" t="s">
        <v>121</v>
      </c>
      <c r="E46" s="37" t="s">
        <v>366</v>
      </c>
      <c r="F46" s="38" t="s">
        <v>212</v>
      </c>
      <c r="G46" s="39">
        <v>34</v>
      </c>
      <c r="H46" s="40">
        <v>0</v>
      </c>
      <c r="I46" s="40">
        <f>ROUND(G46*H46,P4)</f>
        <v>0</v>
      </c>
      <c r="J46" s="35"/>
      <c r="O46" s="41">
        <f>I46*0.21</f>
        <v>0</v>
      </c>
      <c r="P46">
        <v>3</v>
      </c>
    </row>
    <row r="47">
      <c r="A47" s="35" t="s">
        <v>124</v>
      </c>
      <c r="B47" s="42"/>
      <c r="C47" s="43"/>
      <c r="D47" s="43"/>
      <c r="E47" s="37" t="s">
        <v>367</v>
      </c>
      <c r="F47" s="43"/>
      <c r="G47" s="43"/>
      <c r="H47" s="43"/>
      <c r="I47" s="43"/>
      <c r="J47" s="44"/>
    </row>
    <row r="48">
      <c r="A48" s="35" t="s">
        <v>126</v>
      </c>
      <c r="B48" s="42"/>
      <c r="C48" s="43"/>
      <c r="D48" s="43"/>
      <c r="E48" s="45" t="s">
        <v>1072</v>
      </c>
      <c r="F48" s="43"/>
      <c r="G48" s="43"/>
      <c r="H48" s="43"/>
      <c r="I48" s="43"/>
      <c r="J48" s="44"/>
    </row>
    <row r="49" ht="391.5">
      <c r="A49" s="35" t="s">
        <v>128</v>
      </c>
      <c r="B49" s="42"/>
      <c r="C49" s="43"/>
      <c r="D49" s="43"/>
      <c r="E49" s="37" t="s">
        <v>369</v>
      </c>
      <c r="F49" s="43"/>
      <c r="G49" s="43"/>
      <c r="H49" s="43"/>
      <c r="I49" s="43"/>
      <c r="J49" s="44"/>
    </row>
    <row r="50">
      <c r="A50" s="35" t="s">
        <v>119</v>
      </c>
      <c r="B50" s="35">
        <v>11</v>
      </c>
      <c r="C50" s="36" t="s">
        <v>384</v>
      </c>
      <c r="D50" s="35" t="s">
        <v>121</v>
      </c>
      <c r="E50" s="37" t="s">
        <v>385</v>
      </c>
      <c r="F50" s="38" t="s">
        <v>212</v>
      </c>
      <c r="G50" s="39">
        <v>19</v>
      </c>
      <c r="H50" s="40">
        <v>0</v>
      </c>
      <c r="I50" s="40">
        <f>ROUND(G50*H50,P4)</f>
        <v>0</v>
      </c>
      <c r="J50" s="35"/>
      <c r="O50" s="41">
        <f>I50*0.21</f>
        <v>0</v>
      </c>
      <c r="P50">
        <v>3</v>
      </c>
    </row>
    <row r="51">
      <c r="A51" s="35" t="s">
        <v>124</v>
      </c>
      <c r="B51" s="42"/>
      <c r="C51" s="43"/>
      <c r="D51" s="43"/>
      <c r="E51" s="37" t="s">
        <v>386</v>
      </c>
      <c r="F51" s="43"/>
      <c r="G51" s="43"/>
      <c r="H51" s="43"/>
      <c r="I51" s="43"/>
      <c r="J51" s="44"/>
    </row>
    <row r="52">
      <c r="A52" s="35" t="s">
        <v>126</v>
      </c>
      <c r="B52" s="42"/>
      <c r="C52" s="43"/>
      <c r="D52" s="43"/>
      <c r="E52" s="45" t="s">
        <v>1073</v>
      </c>
      <c r="F52" s="43"/>
      <c r="G52" s="43"/>
      <c r="H52" s="43"/>
      <c r="I52" s="43"/>
      <c r="J52" s="44"/>
    </row>
    <row r="53" ht="261">
      <c r="A53" s="35" t="s">
        <v>128</v>
      </c>
      <c r="B53" s="42"/>
      <c r="C53" s="43"/>
      <c r="D53" s="43"/>
      <c r="E53" s="37" t="s">
        <v>388</v>
      </c>
      <c r="F53" s="43"/>
      <c r="G53" s="43"/>
      <c r="H53" s="43"/>
      <c r="I53" s="43"/>
      <c r="J53" s="44"/>
    </row>
    <row r="54">
      <c r="A54" s="35" t="s">
        <v>119</v>
      </c>
      <c r="B54" s="35">
        <v>12</v>
      </c>
      <c r="C54" s="36" t="s">
        <v>389</v>
      </c>
      <c r="D54" s="35" t="s">
        <v>131</v>
      </c>
      <c r="E54" s="37" t="s">
        <v>390</v>
      </c>
      <c r="F54" s="38" t="s">
        <v>212</v>
      </c>
      <c r="G54" s="39">
        <v>34</v>
      </c>
      <c r="H54" s="40">
        <v>0</v>
      </c>
      <c r="I54" s="40">
        <f>ROUND(G54*H54,P4)</f>
        <v>0</v>
      </c>
      <c r="J54" s="35"/>
      <c r="O54" s="41">
        <f>I54*0.21</f>
        <v>0</v>
      </c>
      <c r="P54">
        <v>3</v>
      </c>
    </row>
    <row r="55">
      <c r="A55" s="35" t="s">
        <v>124</v>
      </c>
      <c r="B55" s="42"/>
      <c r="C55" s="43"/>
      <c r="D55" s="43"/>
      <c r="E55" s="37" t="s">
        <v>915</v>
      </c>
      <c r="F55" s="43"/>
      <c r="G55" s="43"/>
      <c r="H55" s="43"/>
      <c r="I55" s="43"/>
      <c r="J55" s="44"/>
    </row>
    <row r="56">
      <c r="A56" s="35" t="s">
        <v>126</v>
      </c>
      <c r="B56" s="42"/>
      <c r="C56" s="43"/>
      <c r="D56" s="43"/>
      <c r="E56" s="45" t="s">
        <v>1074</v>
      </c>
      <c r="F56" s="43"/>
      <c r="G56" s="43"/>
      <c r="H56" s="43"/>
      <c r="I56" s="43"/>
      <c r="J56" s="44"/>
    </row>
    <row r="57" ht="261">
      <c r="A57" s="35" t="s">
        <v>128</v>
      </c>
      <c r="B57" s="42"/>
      <c r="C57" s="43"/>
      <c r="D57" s="43"/>
      <c r="E57" s="37" t="s">
        <v>388</v>
      </c>
      <c r="F57" s="43"/>
      <c r="G57" s="43"/>
      <c r="H57" s="43"/>
      <c r="I57" s="43"/>
      <c r="J57" s="44"/>
    </row>
    <row r="58">
      <c r="A58" s="35" t="s">
        <v>119</v>
      </c>
      <c r="B58" s="35">
        <v>13</v>
      </c>
      <c r="C58" s="36" t="s">
        <v>395</v>
      </c>
      <c r="D58" s="35" t="s">
        <v>131</v>
      </c>
      <c r="E58" s="37" t="s">
        <v>396</v>
      </c>
      <c r="F58" s="38" t="s">
        <v>212</v>
      </c>
      <c r="G58" s="39">
        <v>15</v>
      </c>
      <c r="H58" s="40">
        <v>0</v>
      </c>
      <c r="I58" s="40">
        <f>ROUND(G58*H58,P4)</f>
        <v>0</v>
      </c>
      <c r="J58" s="35"/>
      <c r="O58" s="41">
        <f>I58*0.21</f>
        <v>0</v>
      </c>
      <c r="P58">
        <v>3</v>
      </c>
    </row>
    <row r="59">
      <c r="A59" s="35" t="s">
        <v>124</v>
      </c>
      <c r="B59" s="42"/>
      <c r="C59" s="43"/>
      <c r="D59" s="43"/>
      <c r="E59" s="37" t="s">
        <v>397</v>
      </c>
      <c r="F59" s="43"/>
      <c r="G59" s="43"/>
      <c r="H59" s="43"/>
      <c r="I59" s="43"/>
      <c r="J59" s="44"/>
    </row>
    <row r="60">
      <c r="A60" s="35" t="s">
        <v>126</v>
      </c>
      <c r="B60" s="42"/>
      <c r="C60" s="43"/>
      <c r="D60" s="43"/>
      <c r="E60" s="45" t="s">
        <v>1075</v>
      </c>
      <c r="F60" s="43"/>
      <c r="G60" s="43"/>
      <c r="H60" s="43"/>
      <c r="I60" s="43"/>
      <c r="J60" s="44"/>
    </row>
    <row r="61" ht="406">
      <c r="A61" s="35" t="s">
        <v>128</v>
      </c>
      <c r="B61" s="42"/>
      <c r="C61" s="43"/>
      <c r="D61" s="43"/>
      <c r="E61" s="37" t="s">
        <v>399</v>
      </c>
      <c r="F61" s="43"/>
      <c r="G61" s="43"/>
      <c r="H61" s="43"/>
      <c r="I61" s="43"/>
      <c r="J61" s="44"/>
    </row>
    <row r="62">
      <c r="A62" s="35" t="s">
        <v>119</v>
      </c>
      <c r="B62" s="35">
        <v>14</v>
      </c>
      <c r="C62" s="36" t="s">
        <v>407</v>
      </c>
      <c r="D62" s="35" t="s">
        <v>121</v>
      </c>
      <c r="E62" s="37" t="s">
        <v>408</v>
      </c>
      <c r="F62" s="38" t="s">
        <v>212</v>
      </c>
      <c r="G62" s="39">
        <v>0.20000000000000001</v>
      </c>
      <c r="H62" s="40">
        <v>0</v>
      </c>
      <c r="I62" s="40">
        <f>ROUND(G62*H62,P4)</f>
        <v>0</v>
      </c>
      <c r="J62" s="35"/>
      <c r="O62" s="41">
        <f>I62*0.21</f>
        <v>0</v>
      </c>
      <c r="P62">
        <v>3</v>
      </c>
    </row>
    <row r="63">
      <c r="A63" s="35" t="s">
        <v>124</v>
      </c>
      <c r="B63" s="42"/>
      <c r="C63" s="43"/>
      <c r="D63" s="43"/>
      <c r="E63" s="37" t="s">
        <v>409</v>
      </c>
      <c r="F63" s="43"/>
      <c r="G63" s="43"/>
      <c r="H63" s="43"/>
      <c r="I63" s="43"/>
      <c r="J63" s="44"/>
    </row>
    <row r="64">
      <c r="A64" s="35" t="s">
        <v>126</v>
      </c>
      <c r="B64" s="42"/>
      <c r="C64" s="43"/>
      <c r="D64" s="43"/>
      <c r="E64" s="45" t="s">
        <v>1076</v>
      </c>
      <c r="F64" s="43"/>
      <c r="G64" s="43"/>
      <c r="H64" s="43"/>
      <c r="I64" s="43"/>
      <c r="J64" s="44"/>
    </row>
    <row r="65" ht="409.5">
      <c r="A65" s="35" t="s">
        <v>128</v>
      </c>
      <c r="B65" s="42"/>
      <c r="C65" s="43"/>
      <c r="D65" s="43"/>
      <c r="E65" s="37" t="s">
        <v>411</v>
      </c>
      <c r="F65" s="43"/>
      <c r="G65" s="43"/>
      <c r="H65" s="43"/>
      <c r="I65" s="43"/>
      <c r="J65" s="44"/>
    </row>
    <row r="66">
      <c r="A66" s="35" t="s">
        <v>119</v>
      </c>
      <c r="B66" s="35">
        <v>15</v>
      </c>
      <c r="C66" s="36" t="s">
        <v>417</v>
      </c>
      <c r="D66" s="35" t="s">
        <v>121</v>
      </c>
      <c r="E66" s="37" t="s">
        <v>418</v>
      </c>
      <c r="F66" s="38" t="s">
        <v>200</v>
      </c>
      <c r="G66" s="39">
        <v>66</v>
      </c>
      <c r="H66" s="40">
        <v>0</v>
      </c>
      <c r="I66" s="40">
        <f>ROUND(G66*H66,P4)</f>
        <v>0</v>
      </c>
      <c r="J66" s="35"/>
      <c r="O66" s="41">
        <f>I66*0.21</f>
        <v>0</v>
      </c>
      <c r="P66">
        <v>3</v>
      </c>
    </row>
    <row r="67">
      <c r="A67" s="35" t="s">
        <v>124</v>
      </c>
      <c r="B67" s="42"/>
      <c r="C67" s="43"/>
      <c r="D67" s="43"/>
      <c r="E67" s="37" t="s">
        <v>419</v>
      </c>
      <c r="F67" s="43"/>
      <c r="G67" s="43"/>
      <c r="H67" s="43"/>
      <c r="I67" s="43"/>
      <c r="J67" s="44"/>
    </row>
    <row r="68">
      <c r="A68" s="35" t="s">
        <v>126</v>
      </c>
      <c r="B68" s="42"/>
      <c r="C68" s="43"/>
      <c r="D68" s="43"/>
      <c r="E68" s="45" t="s">
        <v>1077</v>
      </c>
      <c r="F68" s="43"/>
      <c r="G68" s="43"/>
      <c r="H68" s="43"/>
      <c r="I68" s="43"/>
      <c r="J68" s="44"/>
    </row>
    <row r="69" ht="72.5">
      <c r="A69" s="35" t="s">
        <v>128</v>
      </c>
      <c r="B69" s="42"/>
      <c r="C69" s="43"/>
      <c r="D69" s="43"/>
      <c r="E69" s="37" t="s">
        <v>421</v>
      </c>
      <c r="F69" s="43"/>
      <c r="G69" s="43"/>
      <c r="H69" s="43"/>
      <c r="I69" s="43"/>
      <c r="J69" s="44"/>
    </row>
    <row r="70">
      <c r="A70" s="35" t="s">
        <v>119</v>
      </c>
      <c r="B70" s="35">
        <v>16</v>
      </c>
      <c r="C70" s="36" t="s">
        <v>427</v>
      </c>
      <c r="D70" s="35" t="s">
        <v>121</v>
      </c>
      <c r="E70" s="37" t="s">
        <v>428</v>
      </c>
      <c r="F70" s="38" t="s">
        <v>200</v>
      </c>
      <c r="G70" s="39">
        <v>1</v>
      </c>
      <c r="H70" s="40">
        <v>0</v>
      </c>
      <c r="I70" s="40">
        <f>ROUND(G70*H70,P4)</f>
        <v>0</v>
      </c>
      <c r="J70" s="35"/>
      <c r="O70" s="41">
        <f>I70*0.21</f>
        <v>0</v>
      </c>
      <c r="P70">
        <v>3</v>
      </c>
    </row>
    <row r="71">
      <c r="A71" s="35" t="s">
        <v>124</v>
      </c>
      <c r="B71" s="42"/>
      <c r="C71" s="43"/>
      <c r="D71" s="43"/>
      <c r="E71" s="37" t="s">
        <v>704</v>
      </c>
      <c r="F71" s="43"/>
      <c r="G71" s="43"/>
      <c r="H71" s="43"/>
      <c r="I71" s="43"/>
      <c r="J71" s="44"/>
    </row>
    <row r="72">
      <c r="A72" s="35" t="s">
        <v>126</v>
      </c>
      <c r="B72" s="42"/>
      <c r="C72" s="43"/>
      <c r="D72" s="43"/>
      <c r="E72" s="45" t="s">
        <v>1078</v>
      </c>
      <c r="F72" s="43"/>
      <c r="G72" s="43"/>
      <c r="H72" s="43"/>
      <c r="I72" s="43"/>
      <c r="J72" s="44"/>
    </row>
    <row r="73" ht="72.5">
      <c r="A73" s="35" t="s">
        <v>128</v>
      </c>
      <c r="B73" s="42"/>
      <c r="C73" s="43"/>
      <c r="D73" s="43"/>
      <c r="E73" s="37" t="s">
        <v>430</v>
      </c>
      <c r="F73" s="43"/>
      <c r="G73" s="43"/>
      <c r="H73" s="43"/>
      <c r="I73" s="43"/>
      <c r="J73" s="44"/>
    </row>
    <row r="74">
      <c r="A74" s="35" t="s">
        <v>119</v>
      </c>
      <c r="B74" s="35">
        <v>17</v>
      </c>
      <c r="C74" s="36" t="s">
        <v>431</v>
      </c>
      <c r="D74" s="35"/>
      <c r="E74" s="37" t="s">
        <v>432</v>
      </c>
      <c r="F74" s="38" t="s">
        <v>200</v>
      </c>
      <c r="G74" s="39">
        <v>1</v>
      </c>
      <c r="H74" s="40">
        <v>0</v>
      </c>
      <c r="I74" s="40">
        <f>ROUND(G74*H74,P4)</f>
        <v>0</v>
      </c>
      <c r="J74" s="35"/>
      <c r="O74" s="41">
        <f>I74*0.21</f>
        <v>0</v>
      </c>
      <c r="P74">
        <v>3</v>
      </c>
    </row>
    <row r="75">
      <c r="A75" s="35" t="s">
        <v>124</v>
      </c>
      <c r="B75" s="42"/>
      <c r="C75" s="43"/>
      <c r="D75" s="43"/>
      <c r="E75" s="37" t="s">
        <v>433</v>
      </c>
      <c r="F75" s="43"/>
      <c r="G75" s="43"/>
      <c r="H75" s="43"/>
      <c r="I75" s="43"/>
      <c r="J75" s="44"/>
    </row>
    <row r="76">
      <c r="A76" s="35" t="s">
        <v>126</v>
      </c>
      <c r="B76" s="42"/>
      <c r="C76" s="43"/>
      <c r="D76" s="43"/>
      <c r="E76" s="45" t="s">
        <v>1078</v>
      </c>
      <c r="F76" s="43"/>
      <c r="G76" s="43"/>
      <c r="H76" s="43"/>
      <c r="I76" s="43"/>
      <c r="J76" s="44"/>
    </row>
    <row r="77" ht="72.5">
      <c r="A77" s="35" t="s">
        <v>128</v>
      </c>
      <c r="B77" s="42"/>
      <c r="C77" s="43"/>
      <c r="D77" s="43"/>
      <c r="E77" s="37" t="s">
        <v>435</v>
      </c>
      <c r="F77" s="43"/>
      <c r="G77" s="43"/>
      <c r="H77" s="43"/>
      <c r="I77" s="43"/>
      <c r="J77" s="44"/>
    </row>
    <row r="78">
      <c r="A78" s="29" t="s">
        <v>116</v>
      </c>
      <c r="B78" s="30"/>
      <c r="C78" s="31" t="s">
        <v>437</v>
      </c>
      <c r="D78" s="32"/>
      <c r="E78" s="29" t="s">
        <v>438</v>
      </c>
      <c r="F78" s="32"/>
      <c r="G78" s="32"/>
      <c r="H78" s="32"/>
      <c r="I78" s="33">
        <f>SUMIFS(I79:I82,A79:A82,"P")</f>
        <v>0</v>
      </c>
      <c r="J78" s="34"/>
    </row>
    <row r="79">
      <c r="A79" s="35" t="s">
        <v>119</v>
      </c>
      <c r="B79" s="35">
        <v>18</v>
      </c>
      <c r="C79" s="36" t="s">
        <v>439</v>
      </c>
      <c r="D79" s="35" t="s">
        <v>121</v>
      </c>
      <c r="E79" s="37" t="s">
        <v>440</v>
      </c>
      <c r="F79" s="38" t="s">
        <v>200</v>
      </c>
      <c r="G79" s="39">
        <v>2</v>
      </c>
      <c r="H79" s="40">
        <v>0</v>
      </c>
      <c r="I79" s="40">
        <f>ROUND(G79*H79,P4)</f>
        <v>0</v>
      </c>
      <c r="J79" s="35"/>
      <c r="O79" s="41">
        <f>I79*0.21</f>
        <v>0</v>
      </c>
      <c r="P79">
        <v>3</v>
      </c>
    </row>
    <row r="80">
      <c r="A80" s="35" t="s">
        <v>124</v>
      </c>
      <c r="B80" s="42"/>
      <c r="C80" s="43"/>
      <c r="D80" s="43"/>
      <c r="E80" s="37" t="s">
        <v>1079</v>
      </c>
      <c r="F80" s="43"/>
      <c r="G80" s="43"/>
      <c r="H80" s="43"/>
      <c r="I80" s="43"/>
      <c r="J80" s="44"/>
    </row>
    <row r="81">
      <c r="A81" s="35" t="s">
        <v>126</v>
      </c>
      <c r="B81" s="42"/>
      <c r="C81" s="43"/>
      <c r="D81" s="43"/>
      <c r="E81" s="45" t="s">
        <v>701</v>
      </c>
      <c r="F81" s="43"/>
      <c r="G81" s="43"/>
      <c r="H81" s="43"/>
      <c r="I81" s="43"/>
      <c r="J81" s="44"/>
    </row>
    <row r="82" ht="101.5">
      <c r="A82" s="35" t="s">
        <v>128</v>
      </c>
      <c r="B82" s="42"/>
      <c r="C82" s="43"/>
      <c r="D82" s="43"/>
      <c r="E82" s="37" t="s">
        <v>443</v>
      </c>
      <c r="F82" s="43"/>
      <c r="G82" s="43"/>
      <c r="H82" s="43"/>
      <c r="I82" s="43"/>
      <c r="J82" s="44"/>
    </row>
    <row r="83">
      <c r="A83" s="29" t="s">
        <v>116</v>
      </c>
      <c r="B83" s="30"/>
      <c r="C83" s="31" t="s">
        <v>449</v>
      </c>
      <c r="D83" s="32"/>
      <c r="E83" s="29" t="s">
        <v>450</v>
      </c>
      <c r="F83" s="32"/>
      <c r="G83" s="32"/>
      <c r="H83" s="32"/>
      <c r="I83" s="33">
        <f>SUMIFS(I84:I87,A84:A87,"P")</f>
        <v>0</v>
      </c>
      <c r="J83" s="34"/>
    </row>
    <row r="84">
      <c r="A84" s="35" t="s">
        <v>119</v>
      </c>
      <c r="B84" s="35">
        <v>19</v>
      </c>
      <c r="C84" s="36" t="s">
        <v>462</v>
      </c>
      <c r="D84" s="35" t="s">
        <v>121</v>
      </c>
      <c r="E84" s="37" t="s">
        <v>463</v>
      </c>
      <c r="F84" s="38" t="s">
        <v>212</v>
      </c>
      <c r="G84" s="39">
        <v>0.10000000000000001</v>
      </c>
      <c r="H84" s="40">
        <v>0</v>
      </c>
      <c r="I84" s="40">
        <f>ROUND(G84*H84,P4)</f>
        <v>0</v>
      </c>
      <c r="J84" s="35"/>
      <c r="O84" s="41">
        <f>I84*0.21</f>
        <v>0</v>
      </c>
      <c r="P84">
        <v>3</v>
      </c>
    </row>
    <row r="85">
      <c r="A85" s="35" t="s">
        <v>124</v>
      </c>
      <c r="B85" s="42"/>
      <c r="C85" s="43"/>
      <c r="D85" s="43"/>
      <c r="E85" s="37" t="s">
        <v>464</v>
      </c>
      <c r="F85" s="43"/>
      <c r="G85" s="43"/>
      <c r="H85" s="43"/>
      <c r="I85" s="43"/>
      <c r="J85" s="44"/>
    </row>
    <row r="86">
      <c r="A86" s="35" t="s">
        <v>126</v>
      </c>
      <c r="B86" s="42"/>
      <c r="C86" s="43"/>
      <c r="D86" s="43"/>
      <c r="E86" s="45" t="s">
        <v>1080</v>
      </c>
      <c r="F86" s="43"/>
      <c r="G86" s="43"/>
      <c r="H86" s="43"/>
      <c r="I86" s="43"/>
      <c r="J86" s="44"/>
    </row>
    <row r="87" ht="101.5">
      <c r="A87" s="35" t="s">
        <v>128</v>
      </c>
      <c r="B87" s="42"/>
      <c r="C87" s="43"/>
      <c r="D87" s="43"/>
      <c r="E87" s="37" t="s">
        <v>466</v>
      </c>
      <c r="F87" s="43"/>
      <c r="G87" s="43"/>
      <c r="H87" s="43"/>
      <c r="I87" s="43"/>
      <c r="J87" s="44"/>
    </row>
    <row r="88">
      <c r="A88" s="29" t="s">
        <v>116</v>
      </c>
      <c r="B88" s="30"/>
      <c r="C88" s="31" t="s">
        <v>472</v>
      </c>
      <c r="D88" s="32"/>
      <c r="E88" s="29" t="s">
        <v>473</v>
      </c>
      <c r="F88" s="32"/>
      <c r="G88" s="32"/>
      <c r="H88" s="32"/>
      <c r="I88" s="33">
        <f>SUMIFS(I89:I132,A89:A132,"P")</f>
        <v>0</v>
      </c>
      <c r="J88" s="34"/>
    </row>
    <row r="89">
      <c r="A89" s="35" t="s">
        <v>119</v>
      </c>
      <c r="B89" s="35">
        <v>20</v>
      </c>
      <c r="C89" s="36" t="s">
        <v>479</v>
      </c>
      <c r="D89" s="35" t="s">
        <v>131</v>
      </c>
      <c r="E89" s="37" t="s">
        <v>480</v>
      </c>
      <c r="F89" s="38" t="s">
        <v>212</v>
      </c>
      <c r="G89" s="39">
        <v>16</v>
      </c>
      <c r="H89" s="40">
        <v>0</v>
      </c>
      <c r="I89" s="40">
        <f>ROUND(G89*H89,P4)</f>
        <v>0</v>
      </c>
      <c r="J89" s="35"/>
      <c r="O89" s="41">
        <f>I89*0.21</f>
        <v>0</v>
      </c>
      <c r="P89">
        <v>3</v>
      </c>
    </row>
    <row r="90">
      <c r="A90" s="35" t="s">
        <v>124</v>
      </c>
      <c r="B90" s="42"/>
      <c r="C90" s="43"/>
      <c r="D90" s="43"/>
      <c r="E90" s="37" t="s">
        <v>927</v>
      </c>
      <c r="F90" s="43"/>
      <c r="G90" s="43"/>
      <c r="H90" s="43"/>
      <c r="I90" s="43"/>
      <c r="J90" s="44"/>
    </row>
    <row r="91">
      <c r="A91" s="35" t="s">
        <v>126</v>
      </c>
      <c r="B91" s="42"/>
      <c r="C91" s="43"/>
      <c r="D91" s="43"/>
      <c r="E91" s="45" t="s">
        <v>1081</v>
      </c>
      <c r="F91" s="43"/>
      <c r="G91" s="43"/>
      <c r="H91" s="43"/>
      <c r="I91" s="43"/>
      <c r="J91" s="44"/>
    </row>
    <row r="92" ht="87">
      <c r="A92" s="35" t="s">
        <v>128</v>
      </c>
      <c r="B92" s="42"/>
      <c r="C92" s="43"/>
      <c r="D92" s="43"/>
      <c r="E92" s="37" t="s">
        <v>483</v>
      </c>
      <c r="F92" s="43"/>
      <c r="G92" s="43"/>
      <c r="H92" s="43"/>
      <c r="I92" s="43"/>
      <c r="J92" s="44"/>
    </row>
    <row r="93">
      <c r="A93" s="35" t="s">
        <v>119</v>
      </c>
      <c r="B93" s="35">
        <v>21</v>
      </c>
      <c r="C93" s="36" t="s">
        <v>479</v>
      </c>
      <c r="D93" s="35" t="s">
        <v>137</v>
      </c>
      <c r="E93" s="37" t="s">
        <v>480</v>
      </c>
      <c r="F93" s="38" t="s">
        <v>212</v>
      </c>
      <c r="G93" s="39">
        <v>12</v>
      </c>
      <c r="H93" s="40">
        <v>0</v>
      </c>
      <c r="I93" s="40">
        <f>ROUND(G93*H93,P4)</f>
        <v>0</v>
      </c>
      <c r="J93" s="35"/>
      <c r="O93" s="41">
        <f>I93*0.21</f>
        <v>0</v>
      </c>
      <c r="P93">
        <v>3</v>
      </c>
    </row>
    <row r="94">
      <c r="A94" s="35" t="s">
        <v>124</v>
      </c>
      <c r="B94" s="42"/>
      <c r="C94" s="43"/>
      <c r="D94" s="43"/>
      <c r="E94" s="37" t="s">
        <v>481</v>
      </c>
      <c r="F94" s="43"/>
      <c r="G94" s="43"/>
      <c r="H94" s="43"/>
      <c r="I94" s="43"/>
      <c r="J94" s="44"/>
    </row>
    <row r="95">
      <c r="A95" s="35" t="s">
        <v>126</v>
      </c>
      <c r="B95" s="42"/>
      <c r="C95" s="43"/>
      <c r="D95" s="43"/>
      <c r="E95" s="45" t="s">
        <v>1082</v>
      </c>
      <c r="F95" s="43"/>
      <c r="G95" s="43"/>
      <c r="H95" s="43"/>
      <c r="I95" s="43"/>
      <c r="J95" s="44"/>
    </row>
    <row r="96" ht="87">
      <c r="A96" s="35" t="s">
        <v>128</v>
      </c>
      <c r="B96" s="42"/>
      <c r="C96" s="43"/>
      <c r="D96" s="43"/>
      <c r="E96" s="37" t="s">
        <v>483</v>
      </c>
      <c r="F96" s="43"/>
      <c r="G96" s="43"/>
      <c r="H96" s="43"/>
      <c r="I96" s="43"/>
      <c r="J96" s="44"/>
    </row>
    <row r="97">
      <c r="A97" s="35" t="s">
        <v>119</v>
      </c>
      <c r="B97" s="35">
        <v>22</v>
      </c>
      <c r="C97" s="36" t="s">
        <v>491</v>
      </c>
      <c r="D97" s="35" t="s">
        <v>131</v>
      </c>
      <c r="E97" s="37" t="s">
        <v>492</v>
      </c>
      <c r="F97" s="38" t="s">
        <v>200</v>
      </c>
      <c r="G97" s="39">
        <v>286</v>
      </c>
      <c r="H97" s="40">
        <v>0</v>
      </c>
      <c r="I97" s="40">
        <f>ROUND(G97*H97,P4)</f>
        <v>0</v>
      </c>
      <c r="J97" s="35"/>
      <c r="O97" s="41">
        <f>I97*0.21</f>
        <v>0</v>
      </c>
      <c r="P97">
        <v>3</v>
      </c>
    </row>
    <row r="98">
      <c r="A98" s="35" t="s">
        <v>124</v>
      </c>
      <c r="B98" s="42"/>
      <c r="C98" s="43"/>
      <c r="D98" s="43"/>
      <c r="E98" s="37" t="s">
        <v>493</v>
      </c>
      <c r="F98" s="43"/>
      <c r="G98" s="43"/>
      <c r="H98" s="43"/>
      <c r="I98" s="43"/>
      <c r="J98" s="44"/>
    </row>
    <row r="99" ht="43.5">
      <c r="A99" s="35" t="s">
        <v>126</v>
      </c>
      <c r="B99" s="42"/>
      <c r="C99" s="43"/>
      <c r="D99" s="43"/>
      <c r="E99" s="45" t="s">
        <v>1083</v>
      </c>
      <c r="F99" s="43"/>
      <c r="G99" s="43"/>
      <c r="H99" s="43"/>
      <c r="I99" s="43"/>
      <c r="J99" s="44"/>
    </row>
    <row r="100" ht="116">
      <c r="A100" s="35" t="s">
        <v>128</v>
      </c>
      <c r="B100" s="42"/>
      <c r="C100" s="43"/>
      <c r="D100" s="43"/>
      <c r="E100" s="37" t="s">
        <v>495</v>
      </c>
      <c r="F100" s="43"/>
      <c r="G100" s="43"/>
      <c r="H100" s="43"/>
      <c r="I100" s="43"/>
      <c r="J100" s="44"/>
    </row>
    <row r="101">
      <c r="A101" s="35" t="s">
        <v>119</v>
      </c>
      <c r="B101" s="35">
        <v>23</v>
      </c>
      <c r="C101" s="36" t="s">
        <v>491</v>
      </c>
      <c r="D101" s="35" t="s">
        <v>137</v>
      </c>
      <c r="E101" s="37" t="s">
        <v>492</v>
      </c>
      <c r="F101" s="38" t="s">
        <v>200</v>
      </c>
      <c r="G101" s="39">
        <v>226</v>
      </c>
      <c r="H101" s="40">
        <v>0</v>
      </c>
      <c r="I101" s="40">
        <f>ROUND(G101*H101,P4)</f>
        <v>0</v>
      </c>
      <c r="J101" s="35"/>
      <c r="O101" s="41">
        <f>I101*0.21</f>
        <v>0</v>
      </c>
      <c r="P101">
        <v>3</v>
      </c>
    </row>
    <row r="102">
      <c r="A102" s="35" t="s">
        <v>124</v>
      </c>
      <c r="B102" s="42"/>
      <c r="C102" s="43"/>
      <c r="D102" s="43"/>
      <c r="E102" s="37" t="s">
        <v>953</v>
      </c>
      <c r="F102" s="43"/>
      <c r="G102" s="43"/>
      <c r="H102" s="43"/>
      <c r="I102" s="43"/>
      <c r="J102" s="44"/>
    </row>
    <row r="103">
      <c r="A103" s="35" t="s">
        <v>126</v>
      </c>
      <c r="B103" s="42"/>
      <c r="C103" s="43"/>
      <c r="D103" s="43"/>
      <c r="E103" s="45" t="s">
        <v>1084</v>
      </c>
      <c r="F103" s="43"/>
      <c r="G103" s="43"/>
      <c r="H103" s="43"/>
      <c r="I103" s="43"/>
      <c r="J103" s="44"/>
    </row>
    <row r="104" ht="116">
      <c r="A104" s="35" t="s">
        <v>128</v>
      </c>
      <c r="B104" s="42"/>
      <c r="C104" s="43"/>
      <c r="D104" s="43"/>
      <c r="E104" s="37" t="s">
        <v>495</v>
      </c>
      <c r="F104" s="43"/>
      <c r="G104" s="43"/>
      <c r="H104" s="43"/>
      <c r="I104" s="43"/>
      <c r="J104" s="44"/>
    </row>
    <row r="105">
      <c r="A105" s="35" t="s">
        <v>119</v>
      </c>
      <c r="B105" s="35">
        <v>24</v>
      </c>
      <c r="C105" s="36" t="s">
        <v>496</v>
      </c>
      <c r="D105" s="35" t="s">
        <v>131</v>
      </c>
      <c r="E105" s="37" t="s">
        <v>497</v>
      </c>
      <c r="F105" s="38" t="s">
        <v>200</v>
      </c>
      <c r="G105" s="39">
        <v>140</v>
      </c>
      <c r="H105" s="40">
        <v>0</v>
      </c>
      <c r="I105" s="40">
        <f>ROUND(G105*H105,P4)</f>
        <v>0</v>
      </c>
      <c r="J105" s="35"/>
      <c r="O105" s="41">
        <f>I105*0.21</f>
        <v>0</v>
      </c>
      <c r="P105">
        <v>3</v>
      </c>
    </row>
    <row r="106" ht="29">
      <c r="A106" s="35" t="s">
        <v>124</v>
      </c>
      <c r="B106" s="42"/>
      <c r="C106" s="43"/>
      <c r="D106" s="43"/>
      <c r="E106" s="37" t="s">
        <v>1085</v>
      </c>
      <c r="F106" s="43"/>
      <c r="G106" s="43"/>
      <c r="H106" s="43"/>
      <c r="I106" s="43"/>
      <c r="J106" s="44"/>
    </row>
    <row r="107">
      <c r="A107" s="35" t="s">
        <v>126</v>
      </c>
      <c r="B107" s="42"/>
      <c r="C107" s="43"/>
      <c r="D107" s="43"/>
      <c r="E107" s="45" t="s">
        <v>1086</v>
      </c>
      <c r="F107" s="43"/>
      <c r="G107" s="43"/>
      <c r="H107" s="43"/>
      <c r="I107" s="43"/>
      <c r="J107" s="44"/>
    </row>
    <row r="108" ht="188.5">
      <c r="A108" s="35" t="s">
        <v>128</v>
      </c>
      <c r="B108" s="42"/>
      <c r="C108" s="43"/>
      <c r="D108" s="43"/>
      <c r="E108" s="37" t="s">
        <v>500</v>
      </c>
      <c r="F108" s="43"/>
      <c r="G108" s="43"/>
      <c r="H108" s="43"/>
      <c r="I108" s="43"/>
      <c r="J108" s="44"/>
    </row>
    <row r="109">
      <c r="A109" s="35" t="s">
        <v>119</v>
      </c>
      <c r="B109" s="35">
        <v>25</v>
      </c>
      <c r="C109" s="36" t="s">
        <v>496</v>
      </c>
      <c r="D109" s="35" t="s">
        <v>137</v>
      </c>
      <c r="E109" s="37" t="s">
        <v>497</v>
      </c>
      <c r="F109" s="38" t="s">
        <v>200</v>
      </c>
      <c r="G109" s="39">
        <v>226</v>
      </c>
      <c r="H109" s="40">
        <v>0</v>
      </c>
      <c r="I109" s="40">
        <f>ROUND(G109*H109,P4)</f>
        <v>0</v>
      </c>
      <c r="J109" s="35"/>
      <c r="O109" s="41">
        <f>I109*0.21</f>
        <v>0</v>
      </c>
      <c r="P109">
        <v>3</v>
      </c>
    </row>
    <row r="110" ht="29">
      <c r="A110" s="35" t="s">
        <v>124</v>
      </c>
      <c r="B110" s="42"/>
      <c r="C110" s="43"/>
      <c r="D110" s="43"/>
      <c r="E110" s="37" t="s">
        <v>1087</v>
      </c>
      <c r="F110" s="43"/>
      <c r="G110" s="43"/>
      <c r="H110" s="43"/>
      <c r="I110" s="43"/>
      <c r="J110" s="44"/>
    </row>
    <row r="111">
      <c r="A111" s="35" t="s">
        <v>126</v>
      </c>
      <c r="B111" s="42"/>
      <c r="C111" s="43"/>
      <c r="D111" s="43"/>
      <c r="E111" s="45" t="s">
        <v>1088</v>
      </c>
      <c r="F111" s="43"/>
      <c r="G111" s="43"/>
      <c r="H111" s="43"/>
      <c r="I111" s="43"/>
      <c r="J111" s="44"/>
    </row>
    <row r="112" ht="188.5">
      <c r="A112" s="35" t="s">
        <v>128</v>
      </c>
      <c r="B112" s="42"/>
      <c r="C112" s="43"/>
      <c r="D112" s="43"/>
      <c r="E112" s="37" t="s">
        <v>500</v>
      </c>
      <c r="F112" s="43"/>
      <c r="G112" s="43"/>
      <c r="H112" s="43"/>
      <c r="I112" s="43"/>
      <c r="J112" s="44"/>
    </row>
    <row r="113">
      <c r="A113" s="35" t="s">
        <v>119</v>
      </c>
      <c r="B113" s="35">
        <v>26</v>
      </c>
      <c r="C113" s="36" t="s">
        <v>501</v>
      </c>
      <c r="D113" s="35" t="s">
        <v>121</v>
      </c>
      <c r="E113" s="37" t="s">
        <v>502</v>
      </c>
      <c r="F113" s="38" t="s">
        <v>200</v>
      </c>
      <c r="G113" s="39">
        <v>140</v>
      </c>
      <c r="H113" s="40">
        <v>0</v>
      </c>
      <c r="I113" s="40">
        <f>ROUND(G113*H113,P4)</f>
        <v>0</v>
      </c>
      <c r="J113" s="35"/>
      <c r="O113" s="41">
        <f>I113*0.21</f>
        <v>0</v>
      </c>
      <c r="P113">
        <v>3</v>
      </c>
    </row>
    <row r="114">
      <c r="A114" s="35" t="s">
        <v>124</v>
      </c>
      <c r="B114" s="42"/>
      <c r="C114" s="43"/>
      <c r="D114" s="43"/>
      <c r="E114" s="37" t="s">
        <v>1089</v>
      </c>
      <c r="F114" s="43"/>
      <c r="G114" s="43"/>
      <c r="H114" s="43"/>
      <c r="I114" s="43"/>
      <c r="J114" s="44"/>
    </row>
    <row r="115">
      <c r="A115" s="35" t="s">
        <v>126</v>
      </c>
      <c r="B115" s="42"/>
      <c r="C115" s="43"/>
      <c r="D115" s="43"/>
      <c r="E115" s="45" t="s">
        <v>1086</v>
      </c>
      <c r="F115" s="43"/>
      <c r="G115" s="43"/>
      <c r="H115" s="43"/>
      <c r="I115" s="43"/>
      <c r="J115" s="44"/>
    </row>
    <row r="116" ht="188.5">
      <c r="A116" s="35" t="s">
        <v>128</v>
      </c>
      <c r="B116" s="42"/>
      <c r="C116" s="43"/>
      <c r="D116" s="43"/>
      <c r="E116" s="37" t="s">
        <v>500</v>
      </c>
      <c r="F116" s="43"/>
      <c r="G116" s="43"/>
      <c r="H116" s="43"/>
      <c r="I116" s="43"/>
      <c r="J116" s="44"/>
    </row>
    <row r="117">
      <c r="A117" s="35" t="s">
        <v>119</v>
      </c>
      <c r="B117" s="35">
        <v>27</v>
      </c>
      <c r="C117" s="36" t="s">
        <v>507</v>
      </c>
      <c r="D117" s="35"/>
      <c r="E117" s="37" t="s">
        <v>508</v>
      </c>
      <c r="F117" s="38" t="s">
        <v>200</v>
      </c>
      <c r="G117" s="39">
        <v>135</v>
      </c>
      <c r="H117" s="40">
        <v>0</v>
      </c>
      <c r="I117" s="40">
        <f>ROUND(G117*H117,P4)</f>
        <v>0</v>
      </c>
      <c r="J117" s="35"/>
      <c r="O117" s="41">
        <f>I117*0.21</f>
        <v>0</v>
      </c>
      <c r="P117">
        <v>3</v>
      </c>
    </row>
    <row r="118">
      <c r="A118" s="35" t="s">
        <v>124</v>
      </c>
      <c r="B118" s="42"/>
      <c r="C118" s="43"/>
      <c r="D118" s="43"/>
      <c r="E118" s="37" t="s">
        <v>970</v>
      </c>
      <c r="F118" s="43"/>
      <c r="G118" s="43"/>
      <c r="H118" s="43"/>
      <c r="I118" s="43"/>
      <c r="J118" s="44"/>
    </row>
    <row r="119">
      <c r="A119" s="35" t="s">
        <v>126</v>
      </c>
      <c r="B119" s="42"/>
      <c r="C119" s="43"/>
      <c r="D119" s="43"/>
      <c r="E119" s="45" t="s">
        <v>1090</v>
      </c>
      <c r="F119" s="43"/>
      <c r="G119" s="43"/>
      <c r="H119" s="43"/>
      <c r="I119" s="43"/>
      <c r="J119" s="44"/>
    </row>
    <row r="120" ht="188.5">
      <c r="A120" s="35" t="s">
        <v>128</v>
      </c>
      <c r="B120" s="42"/>
      <c r="C120" s="43"/>
      <c r="D120" s="43"/>
      <c r="E120" s="37" t="s">
        <v>500</v>
      </c>
      <c r="F120" s="43"/>
      <c r="G120" s="43"/>
      <c r="H120" s="43"/>
      <c r="I120" s="43"/>
      <c r="J120" s="44"/>
    </row>
    <row r="121">
      <c r="A121" s="35" t="s">
        <v>119</v>
      </c>
      <c r="B121" s="35">
        <v>28</v>
      </c>
      <c r="C121" s="36" t="s">
        <v>526</v>
      </c>
      <c r="D121" s="35"/>
      <c r="E121" s="37" t="s">
        <v>527</v>
      </c>
      <c r="F121" s="38" t="s">
        <v>200</v>
      </c>
      <c r="G121" s="39">
        <v>0.29999999999999999</v>
      </c>
      <c r="H121" s="40">
        <v>0</v>
      </c>
      <c r="I121" s="40">
        <f>ROUND(G121*H121,P4)</f>
        <v>0</v>
      </c>
      <c r="J121" s="35"/>
      <c r="O121" s="41">
        <f>I121*0.21</f>
        <v>0</v>
      </c>
      <c r="P121">
        <v>3</v>
      </c>
    </row>
    <row r="122" ht="29">
      <c r="A122" s="35" t="s">
        <v>124</v>
      </c>
      <c r="B122" s="42"/>
      <c r="C122" s="43"/>
      <c r="D122" s="43"/>
      <c r="E122" s="37" t="s">
        <v>1091</v>
      </c>
      <c r="F122" s="43"/>
      <c r="G122" s="43"/>
      <c r="H122" s="43"/>
      <c r="I122" s="43"/>
      <c r="J122" s="44"/>
    </row>
    <row r="123">
      <c r="A123" s="35" t="s">
        <v>126</v>
      </c>
      <c r="B123" s="42"/>
      <c r="C123" s="43"/>
      <c r="D123" s="43"/>
      <c r="E123" s="45" t="s">
        <v>1092</v>
      </c>
      <c r="F123" s="43"/>
      <c r="G123" s="43"/>
      <c r="H123" s="43"/>
      <c r="I123" s="43"/>
      <c r="J123" s="44"/>
    </row>
    <row r="124" ht="217.5">
      <c r="A124" s="35" t="s">
        <v>128</v>
      </c>
      <c r="B124" s="42"/>
      <c r="C124" s="43"/>
      <c r="D124" s="43"/>
      <c r="E124" s="37" t="s">
        <v>530</v>
      </c>
      <c r="F124" s="43"/>
      <c r="G124" s="43"/>
      <c r="H124" s="43"/>
      <c r="I124" s="43"/>
      <c r="J124" s="44"/>
    </row>
    <row r="125">
      <c r="A125" s="35" t="s">
        <v>119</v>
      </c>
      <c r="B125" s="35">
        <v>29</v>
      </c>
      <c r="C125" s="36" t="s">
        <v>1093</v>
      </c>
      <c r="D125" s="35" t="s">
        <v>121</v>
      </c>
      <c r="E125" s="37" t="s">
        <v>1094</v>
      </c>
      <c r="F125" s="38" t="s">
        <v>200</v>
      </c>
      <c r="G125" s="39">
        <v>1</v>
      </c>
      <c r="H125" s="40">
        <v>0</v>
      </c>
      <c r="I125" s="40">
        <f>ROUND(G125*H125,P4)</f>
        <v>0</v>
      </c>
      <c r="J125" s="35"/>
      <c r="O125" s="41">
        <f>I125*0.21</f>
        <v>0</v>
      </c>
      <c r="P125">
        <v>3</v>
      </c>
    </row>
    <row r="126" ht="29">
      <c r="A126" s="35" t="s">
        <v>124</v>
      </c>
      <c r="B126" s="42"/>
      <c r="C126" s="43"/>
      <c r="D126" s="43"/>
      <c r="E126" s="37" t="s">
        <v>1095</v>
      </c>
      <c r="F126" s="43"/>
      <c r="G126" s="43"/>
      <c r="H126" s="43"/>
      <c r="I126" s="43"/>
      <c r="J126" s="44"/>
    </row>
    <row r="127">
      <c r="A127" s="35" t="s">
        <v>126</v>
      </c>
      <c r="B127" s="42"/>
      <c r="C127" s="43"/>
      <c r="D127" s="43"/>
      <c r="E127" s="45" t="s">
        <v>654</v>
      </c>
      <c r="F127" s="43"/>
      <c r="G127" s="43"/>
      <c r="H127" s="43"/>
      <c r="I127" s="43"/>
      <c r="J127" s="44"/>
    </row>
    <row r="128" ht="217.5">
      <c r="A128" s="35" t="s">
        <v>128</v>
      </c>
      <c r="B128" s="42"/>
      <c r="C128" s="43"/>
      <c r="D128" s="43"/>
      <c r="E128" s="37" t="s">
        <v>530</v>
      </c>
      <c r="F128" s="43"/>
      <c r="G128" s="43"/>
      <c r="H128" s="43"/>
      <c r="I128" s="43"/>
      <c r="J128" s="44"/>
    </row>
    <row r="129">
      <c r="A129" s="35" t="s">
        <v>119</v>
      </c>
      <c r="B129" s="35">
        <v>30</v>
      </c>
      <c r="C129" s="36" t="s">
        <v>542</v>
      </c>
      <c r="D129" s="35" t="s">
        <v>121</v>
      </c>
      <c r="E129" s="37" t="s">
        <v>543</v>
      </c>
      <c r="F129" s="38" t="s">
        <v>200</v>
      </c>
      <c r="G129" s="39">
        <v>3</v>
      </c>
      <c r="H129" s="40">
        <v>0</v>
      </c>
      <c r="I129" s="40">
        <f>ROUND(G129*H129,P4)</f>
        <v>0</v>
      </c>
      <c r="J129" s="35"/>
      <c r="O129" s="41">
        <f>I129*0.21</f>
        <v>0</v>
      </c>
      <c r="P129">
        <v>3</v>
      </c>
    </row>
    <row r="130">
      <c r="A130" s="35" t="s">
        <v>124</v>
      </c>
      <c r="B130" s="42"/>
      <c r="C130" s="43"/>
      <c r="D130" s="43"/>
      <c r="E130" s="37" t="s">
        <v>1096</v>
      </c>
      <c r="F130" s="43"/>
      <c r="G130" s="43"/>
      <c r="H130" s="43"/>
      <c r="I130" s="43"/>
      <c r="J130" s="44"/>
    </row>
    <row r="131">
      <c r="A131" s="35" t="s">
        <v>126</v>
      </c>
      <c r="B131" s="42"/>
      <c r="C131" s="43"/>
      <c r="D131" s="43"/>
      <c r="E131" s="45" t="s">
        <v>819</v>
      </c>
      <c r="F131" s="43"/>
      <c r="G131" s="43"/>
      <c r="H131" s="43"/>
      <c r="I131" s="43"/>
      <c r="J131" s="44"/>
    </row>
    <row r="132" ht="159.5">
      <c r="A132" s="35" t="s">
        <v>128</v>
      </c>
      <c r="B132" s="42"/>
      <c r="C132" s="43"/>
      <c r="D132" s="43"/>
      <c r="E132" s="37" t="s">
        <v>537</v>
      </c>
      <c r="F132" s="43"/>
      <c r="G132" s="43"/>
      <c r="H132" s="43"/>
      <c r="I132" s="43"/>
      <c r="J132" s="44"/>
    </row>
    <row r="133">
      <c r="A133" s="29" t="s">
        <v>116</v>
      </c>
      <c r="B133" s="30"/>
      <c r="C133" s="31" t="s">
        <v>550</v>
      </c>
      <c r="D133" s="32"/>
      <c r="E133" s="29" t="s">
        <v>551</v>
      </c>
      <c r="F133" s="32"/>
      <c r="G133" s="32"/>
      <c r="H133" s="32"/>
      <c r="I133" s="33">
        <f>SUMIFS(I134:I141,A134:A141,"P")</f>
        <v>0</v>
      </c>
      <c r="J133" s="34"/>
    </row>
    <row r="134">
      <c r="A134" s="35" t="s">
        <v>119</v>
      </c>
      <c r="B134" s="35">
        <v>31</v>
      </c>
      <c r="C134" s="36" t="s">
        <v>552</v>
      </c>
      <c r="D134" s="35" t="s">
        <v>121</v>
      </c>
      <c r="E134" s="37" t="s">
        <v>553</v>
      </c>
      <c r="F134" s="38" t="s">
        <v>237</v>
      </c>
      <c r="G134" s="39">
        <v>1</v>
      </c>
      <c r="H134" s="40">
        <v>0</v>
      </c>
      <c r="I134" s="40">
        <f>ROUND(G134*H134,P4)</f>
        <v>0</v>
      </c>
      <c r="J134" s="35"/>
      <c r="O134" s="41">
        <f>I134*0.21</f>
        <v>0</v>
      </c>
      <c r="P134">
        <v>3</v>
      </c>
    </row>
    <row r="135">
      <c r="A135" s="35" t="s">
        <v>124</v>
      </c>
      <c r="B135" s="42"/>
      <c r="C135" s="43"/>
      <c r="D135" s="43"/>
      <c r="E135" s="37" t="s">
        <v>554</v>
      </c>
      <c r="F135" s="43"/>
      <c r="G135" s="43"/>
      <c r="H135" s="43"/>
      <c r="I135" s="43"/>
      <c r="J135" s="44"/>
    </row>
    <row r="136">
      <c r="A136" s="35" t="s">
        <v>126</v>
      </c>
      <c r="B136" s="42"/>
      <c r="C136" s="43"/>
      <c r="D136" s="43"/>
      <c r="E136" s="45" t="s">
        <v>1078</v>
      </c>
      <c r="F136" s="43"/>
      <c r="G136" s="43"/>
      <c r="H136" s="43"/>
      <c r="I136" s="43"/>
      <c r="J136" s="44"/>
    </row>
    <row r="137" ht="319">
      <c r="A137" s="35" t="s">
        <v>128</v>
      </c>
      <c r="B137" s="42"/>
      <c r="C137" s="43"/>
      <c r="D137" s="43"/>
      <c r="E137" s="37" t="s">
        <v>556</v>
      </c>
      <c r="F137" s="43"/>
      <c r="G137" s="43"/>
      <c r="H137" s="43"/>
      <c r="I137" s="43"/>
      <c r="J137" s="44"/>
    </row>
    <row r="138">
      <c r="A138" s="35" t="s">
        <v>119</v>
      </c>
      <c r="B138" s="35">
        <v>32</v>
      </c>
      <c r="C138" s="36" t="s">
        <v>557</v>
      </c>
      <c r="D138" s="35" t="s">
        <v>121</v>
      </c>
      <c r="E138" s="37" t="s">
        <v>558</v>
      </c>
      <c r="F138" s="38" t="s">
        <v>206</v>
      </c>
      <c r="G138" s="39">
        <v>3</v>
      </c>
      <c r="H138" s="40">
        <v>0</v>
      </c>
      <c r="I138" s="40">
        <f>ROUND(G138*H138,P4)</f>
        <v>0</v>
      </c>
      <c r="J138" s="35"/>
      <c r="O138" s="41">
        <f>I138*0.21</f>
        <v>0</v>
      </c>
      <c r="P138">
        <v>3</v>
      </c>
    </row>
    <row r="139">
      <c r="A139" s="35" t="s">
        <v>124</v>
      </c>
      <c r="B139" s="42"/>
      <c r="C139" s="43"/>
      <c r="D139" s="43"/>
      <c r="E139" s="37" t="s">
        <v>559</v>
      </c>
      <c r="F139" s="43"/>
      <c r="G139" s="43"/>
      <c r="H139" s="43"/>
      <c r="I139" s="43"/>
      <c r="J139" s="44"/>
    </row>
    <row r="140">
      <c r="A140" s="35" t="s">
        <v>126</v>
      </c>
      <c r="B140" s="42"/>
      <c r="C140" s="43"/>
      <c r="D140" s="43"/>
      <c r="E140" s="45" t="s">
        <v>239</v>
      </c>
      <c r="F140" s="43"/>
      <c r="G140" s="43"/>
      <c r="H140" s="43"/>
      <c r="I140" s="43"/>
      <c r="J140" s="44"/>
    </row>
    <row r="141" ht="116">
      <c r="A141" s="35" t="s">
        <v>128</v>
      </c>
      <c r="B141" s="42"/>
      <c r="C141" s="43"/>
      <c r="D141" s="43"/>
      <c r="E141" s="37" t="s">
        <v>561</v>
      </c>
      <c r="F141" s="43"/>
      <c r="G141" s="43"/>
      <c r="H141" s="43"/>
      <c r="I141" s="43"/>
      <c r="J141" s="44"/>
    </row>
    <row r="142">
      <c r="A142" s="29" t="s">
        <v>116</v>
      </c>
      <c r="B142" s="30"/>
      <c r="C142" s="31" t="s">
        <v>233</v>
      </c>
      <c r="D142" s="32"/>
      <c r="E142" s="29" t="s">
        <v>234</v>
      </c>
      <c r="F142" s="32"/>
      <c r="G142" s="32"/>
      <c r="H142" s="32"/>
      <c r="I142" s="33">
        <f>SUMIFS(I143:I162,A143:A162,"P")</f>
        <v>0</v>
      </c>
      <c r="J142" s="34"/>
    </row>
    <row r="143">
      <c r="A143" s="35" t="s">
        <v>119</v>
      </c>
      <c r="B143" s="35">
        <v>33</v>
      </c>
      <c r="C143" s="36" t="s">
        <v>1097</v>
      </c>
      <c r="D143" s="35"/>
      <c r="E143" s="37" t="s">
        <v>1098</v>
      </c>
      <c r="F143" s="38" t="s">
        <v>237</v>
      </c>
      <c r="G143" s="39">
        <v>1</v>
      </c>
      <c r="H143" s="40">
        <v>0</v>
      </c>
      <c r="I143" s="40">
        <f>ROUND(G143*H143,P4)</f>
        <v>0</v>
      </c>
      <c r="J143" s="35"/>
      <c r="O143" s="41">
        <f>I143*0.21</f>
        <v>0</v>
      </c>
      <c r="P143">
        <v>3</v>
      </c>
    </row>
    <row r="144" ht="29">
      <c r="A144" s="35" t="s">
        <v>124</v>
      </c>
      <c r="B144" s="42"/>
      <c r="C144" s="43"/>
      <c r="D144" s="43"/>
      <c r="E144" s="37" t="s">
        <v>1099</v>
      </c>
      <c r="F144" s="43"/>
      <c r="G144" s="43"/>
      <c r="H144" s="43"/>
      <c r="I144" s="43"/>
      <c r="J144" s="44"/>
    </row>
    <row r="145">
      <c r="A145" s="35" t="s">
        <v>126</v>
      </c>
      <c r="B145" s="42"/>
      <c r="C145" s="43"/>
      <c r="D145" s="43"/>
      <c r="E145" s="45" t="s">
        <v>1078</v>
      </c>
      <c r="F145" s="43"/>
      <c r="G145" s="43"/>
      <c r="H145" s="43"/>
      <c r="I145" s="43"/>
      <c r="J145" s="44"/>
    </row>
    <row r="146" ht="87">
      <c r="A146" s="35" t="s">
        <v>128</v>
      </c>
      <c r="B146" s="42"/>
      <c r="C146" s="43"/>
      <c r="D146" s="43"/>
      <c r="E146" s="37" t="s">
        <v>591</v>
      </c>
      <c r="F146" s="43"/>
      <c r="G146" s="43"/>
      <c r="H146" s="43"/>
      <c r="I146" s="43"/>
      <c r="J146" s="44"/>
    </row>
    <row r="147" ht="29">
      <c r="A147" s="35" t="s">
        <v>119</v>
      </c>
      <c r="B147" s="35">
        <v>34</v>
      </c>
      <c r="C147" s="36" t="s">
        <v>587</v>
      </c>
      <c r="D147" s="35" t="s">
        <v>131</v>
      </c>
      <c r="E147" s="37" t="s">
        <v>588</v>
      </c>
      <c r="F147" s="38" t="s">
        <v>237</v>
      </c>
      <c r="G147" s="39">
        <v>5</v>
      </c>
      <c r="H147" s="40">
        <v>0</v>
      </c>
      <c r="I147" s="40">
        <f>ROUND(G147*H147,P4)</f>
        <v>0</v>
      </c>
      <c r="J147" s="35"/>
      <c r="O147" s="41">
        <f>I147*0.21</f>
        <v>0</v>
      </c>
      <c r="P147">
        <v>3</v>
      </c>
    </row>
    <row r="148" ht="29">
      <c r="A148" s="35" t="s">
        <v>124</v>
      </c>
      <c r="B148" s="42"/>
      <c r="C148" s="43"/>
      <c r="D148" s="43"/>
      <c r="E148" s="37" t="s">
        <v>589</v>
      </c>
      <c r="F148" s="43"/>
      <c r="G148" s="43"/>
      <c r="H148" s="43"/>
      <c r="I148" s="43"/>
      <c r="J148" s="44"/>
    </row>
    <row r="149">
      <c r="A149" s="35" t="s">
        <v>126</v>
      </c>
      <c r="B149" s="42"/>
      <c r="C149" s="43"/>
      <c r="D149" s="43"/>
      <c r="E149" s="45" t="s">
        <v>1100</v>
      </c>
      <c r="F149" s="43"/>
      <c r="G149" s="43"/>
      <c r="H149" s="43"/>
      <c r="I149" s="43"/>
      <c r="J149" s="44"/>
    </row>
    <row r="150" ht="87">
      <c r="A150" s="35" t="s">
        <v>128</v>
      </c>
      <c r="B150" s="42"/>
      <c r="C150" s="43"/>
      <c r="D150" s="43"/>
      <c r="E150" s="37" t="s">
        <v>591</v>
      </c>
      <c r="F150" s="43"/>
      <c r="G150" s="43"/>
      <c r="H150" s="43"/>
      <c r="I150" s="43"/>
      <c r="J150" s="44"/>
    </row>
    <row r="151" ht="29">
      <c r="A151" s="35" t="s">
        <v>119</v>
      </c>
      <c r="B151" s="35">
        <v>35</v>
      </c>
      <c r="C151" s="36" t="s">
        <v>587</v>
      </c>
      <c r="D151" s="35" t="s">
        <v>137</v>
      </c>
      <c r="E151" s="37" t="s">
        <v>588</v>
      </c>
      <c r="F151" s="38" t="s">
        <v>237</v>
      </c>
      <c r="G151" s="39">
        <v>1</v>
      </c>
      <c r="H151" s="40">
        <v>0</v>
      </c>
      <c r="I151" s="40">
        <f>ROUND(G151*H151,P4)</f>
        <v>0</v>
      </c>
      <c r="J151" s="35"/>
      <c r="O151" s="41">
        <f>I151*0.21</f>
        <v>0</v>
      </c>
      <c r="P151">
        <v>3</v>
      </c>
    </row>
    <row r="152" ht="29">
      <c r="A152" s="35" t="s">
        <v>124</v>
      </c>
      <c r="B152" s="42"/>
      <c r="C152" s="43"/>
      <c r="D152" s="43"/>
      <c r="E152" s="37" t="s">
        <v>592</v>
      </c>
      <c r="F152" s="43"/>
      <c r="G152" s="43"/>
      <c r="H152" s="43"/>
      <c r="I152" s="43"/>
      <c r="J152" s="44"/>
    </row>
    <row r="153">
      <c r="A153" s="35" t="s">
        <v>126</v>
      </c>
      <c r="B153" s="42"/>
      <c r="C153" s="43"/>
      <c r="D153" s="43"/>
      <c r="E153" s="45" t="s">
        <v>1078</v>
      </c>
      <c r="F153" s="43"/>
      <c r="G153" s="43"/>
      <c r="H153" s="43"/>
      <c r="I153" s="43"/>
      <c r="J153" s="44"/>
    </row>
    <row r="154" ht="87">
      <c r="A154" s="35" t="s">
        <v>128</v>
      </c>
      <c r="B154" s="42"/>
      <c r="C154" s="43"/>
      <c r="D154" s="43"/>
      <c r="E154" s="37" t="s">
        <v>591</v>
      </c>
      <c r="F154" s="43"/>
      <c r="G154" s="43"/>
      <c r="H154" s="43"/>
      <c r="I154" s="43"/>
      <c r="J154" s="44"/>
    </row>
    <row r="155">
      <c r="A155" s="35" t="s">
        <v>119</v>
      </c>
      <c r="B155" s="35">
        <v>36</v>
      </c>
      <c r="C155" s="36" t="s">
        <v>605</v>
      </c>
      <c r="D155" s="35" t="s">
        <v>121</v>
      </c>
      <c r="E155" s="37" t="s">
        <v>606</v>
      </c>
      <c r="F155" s="38" t="s">
        <v>237</v>
      </c>
      <c r="G155" s="39">
        <v>41</v>
      </c>
      <c r="H155" s="40">
        <v>0</v>
      </c>
      <c r="I155" s="40">
        <f>ROUND(G155*H155,P4)</f>
        <v>0</v>
      </c>
      <c r="J155" s="35"/>
      <c r="O155" s="41">
        <f>I155*0.21</f>
        <v>0</v>
      </c>
      <c r="P155">
        <v>3</v>
      </c>
    </row>
    <row r="156" ht="29">
      <c r="A156" s="35" t="s">
        <v>124</v>
      </c>
      <c r="B156" s="42"/>
      <c r="C156" s="43"/>
      <c r="D156" s="43"/>
      <c r="E156" s="37" t="s">
        <v>607</v>
      </c>
      <c r="F156" s="43"/>
      <c r="G156" s="43"/>
      <c r="H156" s="43"/>
      <c r="I156" s="43"/>
      <c r="J156" s="44"/>
    </row>
    <row r="157">
      <c r="A157" s="35" t="s">
        <v>126</v>
      </c>
      <c r="B157" s="42"/>
      <c r="C157" s="43"/>
      <c r="D157" s="43"/>
      <c r="E157" s="45" t="s">
        <v>1101</v>
      </c>
      <c r="F157" s="43"/>
      <c r="G157" s="43"/>
      <c r="H157" s="43"/>
      <c r="I157" s="43"/>
      <c r="J157" s="44"/>
    </row>
    <row r="158" ht="43.5">
      <c r="A158" s="35" t="s">
        <v>128</v>
      </c>
      <c r="B158" s="42"/>
      <c r="C158" s="43"/>
      <c r="D158" s="43"/>
      <c r="E158" s="37" t="s">
        <v>609</v>
      </c>
      <c r="F158" s="43"/>
      <c r="G158" s="43"/>
      <c r="H158" s="43"/>
      <c r="I158" s="43"/>
      <c r="J158" s="44"/>
    </row>
    <row r="159">
      <c r="A159" s="35" t="s">
        <v>119</v>
      </c>
      <c r="B159" s="35">
        <v>37</v>
      </c>
      <c r="C159" s="36" t="s">
        <v>633</v>
      </c>
      <c r="D159" s="35" t="s">
        <v>121</v>
      </c>
      <c r="E159" s="37" t="s">
        <v>634</v>
      </c>
      <c r="F159" s="38" t="s">
        <v>206</v>
      </c>
      <c r="G159" s="39">
        <v>2</v>
      </c>
      <c r="H159" s="40">
        <v>0</v>
      </c>
      <c r="I159" s="40">
        <f>ROUND(G159*H159,P4)</f>
        <v>0</v>
      </c>
      <c r="J159" s="35"/>
      <c r="O159" s="41">
        <f>I159*0.21</f>
        <v>0</v>
      </c>
      <c r="P159">
        <v>3</v>
      </c>
    </row>
    <row r="160" ht="29">
      <c r="A160" s="35" t="s">
        <v>124</v>
      </c>
      <c r="B160" s="42"/>
      <c r="C160" s="43"/>
      <c r="D160" s="43"/>
      <c r="E160" s="37" t="s">
        <v>814</v>
      </c>
      <c r="F160" s="43"/>
      <c r="G160" s="43"/>
      <c r="H160" s="43"/>
      <c r="I160" s="43"/>
      <c r="J160" s="44"/>
    </row>
    <row r="161">
      <c r="A161" s="35" t="s">
        <v>126</v>
      </c>
      <c r="B161" s="42"/>
      <c r="C161" s="43"/>
      <c r="D161" s="43"/>
      <c r="E161" s="45" t="s">
        <v>258</v>
      </c>
      <c r="F161" s="43"/>
      <c r="G161" s="43"/>
      <c r="H161" s="43"/>
      <c r="I161" s="43"/>
      <c r="J161" s="44"/>
    </row>
    <row r="162" ht="159.5">
      <c r="A162" s="35" t="s">
        <v>128</v>
      </c>
      <c r="B162" s="46"/>
      <c r="C162" s="47"/>
      <c r="D162" s="47"/>
      <c r="E162" s="37" t="s">
        <v>637</v>
      </c>
      <c r="F162" s="47"/>
      <c r="G162" s="47"/>
      <c r="H162" s="47"/>
      <c r="I162" s="47"/>
      <c r="J16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RPC031\rozpoctar.4roads</dc:creator>
  <cp:lastModifiedBy>RPC031\rozpoctar.4roads</cp:lastModifiedBy>
  <dcterms:created xsi:type="dcterms:W3CDTF">2025-09-01T12:59:41Z</dcterms:created>
  <dcterms:modified xsi:type="dcterms:W3CDTF">2025-09-01T12:59:43Z</dcterms:modified>
</cp:coreProperties>
</file>